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OneDrive\Desktop\"/>
    </mc:Choice>
  </mc:AlternateContent>
  <xr:revisionPtr revIDLastSave="0" documentId="13_ncr:1_{02391612-6152-4715-A84A-0EDA8CFA4FA3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Прайс" sheetId="1" r:id="rId1"/>
    <sheet name="Обложки тетрадей 2021" sheetId="3" state="hidden" r:id="rId2"/>
  </sheets>
  <definedNames>
    <definedName name="_xlnm._FilterDatabase" localSheetId="0" hidden="1">Прайс!$A$9:$M$268</definedName>
    <definedName name="_xlnm.Print_Titles" localSheetId="0">Прайс!$7:$9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257" i="1"/>
  <c r="G256" i="1"/>
  <c r="G260" i="1"/>
  <c r="H260" i="1" s="1"/>
  <c r="G259" i="1"/>
  <c r="G258" i="1"/>
  <c r="G253" i="1"/>
  <c r="G252" i="1"/>
  <c r="G251" i="1"/>
  <c r="G250" i="1"/>
  <c r="G104" i="1"/>
  <c r="G103" i="1"/>
  <c r="G102" i="1"/>
  <c r="G101" i="1"/>
  <c r="G100" i="1"/>
  <c r="G71" i="1"/>
  <c r="H71" i="1" s="1"/>
  <c r="G70" i="1"/>
  <c r="H70" i="1" s="1"/>
  <c r="G66" i="1"/>
  <c r="H66" i="1" s="1"/>
  <c r="G94" i="1" l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37" i="1" l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H104" i="1" l="1"/>
  <c r="H103" i="1"/>
  <c r="H100" i="1"/>
  <c r="H259" i="1"/>
  <c r="H258" i="1"/>
  <c r="H257" i="1"/>
  <c r="H256" i="1"/>
  <c r="H253" i="1"/>
  <c r="H252" i="1"/>
  <c r="H251" i="1"/>
  <c r="H250" i="1"/>
  <c r="G156" i="1"/>
  <c r="H156" i="1" s="1"/>
  <c r="G155" i="1"/>
  <c r="H155" i="1" s="1"/>
  <c r="G154" i="1"/>
  <c r="H154" i="1" s="1"/>
  <c r="G153" i="1"/>
  <c r="H153" i="1" s="1"/>
  <c r="G2" i="1"/>
  <c r="G12" i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7" i="1"/>
  <c r="H67" i="1" s="1"/>
  <c r="G68" i="1"/>
  <c r="H68" i="1" s="1"/>
  <c r="G69" i="1"/>
  <c r="H69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1" i="1"/>
  <c r="H81" i="1" s="1"/>
  <c r="G82" i="1"/>
  <c r="H82" i="1" s="1"/>
  <c r="G83" i="1"/>
  <c r="H83" i="1" s="1"/>
  <c r="L83" i="1" s="1"/>
  <c r="M83" i="1" s="1"/>
  <c r="G84" i="1"/>
  <c r="H84" i="1" s="1"/>
  <c r="G85" i="1"/>
  <c r="H85" i="1" s="1"/>
  <c r="G86" i="1"/>
  <c r="H86" i="1" s="1"/>
  <c r="G87" i="1"/>
  <c r="H87" i="1" s="1"/>
  <c r="G88" i="1"/>
  <c r="H88" i="1" s="1"/>
  <c r="G96" i="1"/>
  <c r="H96" i="1" s="1"/>
  <c r="G97" i="1"/>
  <c r="H97" i="1" s="1"/>
  <c r="G98" i="1"/>
  <c r="H98" i="1" s="1"/>
  <c r="G99" i="1"/>
  <c r="H99" i="1" s="1"/>
  <c r="G106" i="1"/>
  <c r="H106" i="1" s="1"/>
  <c r="G107" i="1"/>
  <c r="H107" i="1" s="1"/>
  <c r="G108" i="1"/>
  <c r="H108" i="1" s="1"/>
  <c r="G110" i="1"/>
  <c r="H110" i="1" s="1"/>
  <c r="G111" i="1"/>
  <c r="H111" i="1" s="1"/>
  <c r="G112" i="1"/>
  <c r="H112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3" i="1"/>
  <c r="H123" i="1" s="1"/>
  <c r="G124" i="1"/>
  <c r="H124" i="1" s="1"/>
  <c r="G126" i="1"/>
  <c r="H126" i="1" s="1"/>
  <c r="G127" i="1"/>
  <c r="H127" i="1" s="1"/>
  <c r="G128" i="1"/>
  <c r="H128" i="1" s="1"/>
  <c r="G129" i="1"/>
  <c r="H129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7" i="1"/>
  <c r="H157" i="1" s="1"/>
  <c r="G158" i="1"/>
  <c r="H158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1" i="1"/>
  <c r="H191" i="1" s="1"/>
  <c r="G192" i="1"/>
  <c r="H192" i="1" s="1"/>
  <c r="G193" i="1"/>
  <c r="H193" i="1" s="1"/>
  <c r="G194" i="1"/>
  <c r="H194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4" i="1"/>
  <c r="H254" i="1" s="1"/>
  <c r="G262" i="1"/>
  <c r="H262" i="1" s="1"/>
  <c r="G263" i="1"/>
  <c r="H263" i="1" s="1"/>
  <c r="G265" i="1"/>
  <c r="H265" i="1" s="1"/>
  <c r="G266" i="1"/>
  <c r="H266" i="1" s="1"/>
  <c r="G267" i="1"/>
  <c r="H267" i="1" s="1"/>
  <c r="G268" i="1"/>
  <c r="H268" i="1" s="1"/>
</calcChain>
</file>

<file path=xl/sharedStrings.xml><?xml version="1.0" encoding="utf-8"?>
<sst xmlns="http://schemas.openxmlformats.org/spreadsheetml/2006/main" count="927" uniqueCount="620">
  <si>
    <t>Календар перекидний настільний - 2015р.</t>
  </si>
  <si>
    <t>блок імпортний офсетний папір 70г/м2, друк блоку повнокольоровий, обкладинка повнокольорова, крейдована, інформаційне наповнення блоку</t>
  </si>
  <si>
    <r>
      <t>Тетрадь для конспектов 48 арк.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Ф В-5</t>
    </r>
  </si>
  <si>
    <t>блок - писальний папір зниженої білизни, клітинка, лінія, червоні поля, обкладинка повнокольорова + ВД-лак, картон ММ</t>
  </si>
  <si>
    <r>
      <t>Тетрадь для конспектов 96 арк.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Ф В-5</t>
    </r>
  </si>
  <si>
    <t>ШТРИХ-КОД</t>
  </si>
  <si>
    <t>ФОТО</t>
  </si>
  <si>
    <t>$</t>
  </si>
  <si>
    <t>ГРН</t>
  </si>
  <si>
    <t>Курс доллара НБУ:</t>
  </si>
  <si>
    <t>www.brisk.ua</t>
  </si>
  <si>
    <t>АВ-40</t>
  </si>
  <si>
    <t>АВ-41</t>
  </si>
  <si>
    <t>САВ-33</t>
  </si>
  <si>
    <t>САВ-34</t>
  </si>
  <si>
    <t>УВ-1</t>
  </si>
  <si>
    <t>УВ-26</t>
  </si>
  <si>
    <t>УВ-2</t>
  </si>
  <si>
    <t>УВ-25-С</t>
  </si>
  <si>
    <t>УВ-25-Т</t>
  </si>
  <si>
    <t>УВ-15</t>
  </si>
  <si>
    <t>УВ-3</t>
  </si>
  <si>
    <t>УВ-3К</t>
  </si>
  <si>
    <t>ТВ-47*</t>
  </si>
  <si>
    <t>ТВ-48*</t>
  </si>
  <si>
    <t>ТВ-49*</t>
  </si>
  <si>
    <t>ТВ-56*</t>
  </si>
  <si>
    <t>ТВ-43*</t>
  </si>
  <si>
    <t>ТВ-44*</t>
  </si>
  <si>
    <t>ТВ-45*</t>
  </si>
  <si>
    <t>ТВ-77</t>
  </si>
  <si>
    <t>ТВ-78</t>
  </si>
  <si>
    <t>ТВ-79</t>
  </si>
  <si>
    <t>СТВ-21*</t>
  </si>
  <si>
    <t>СТВ-22*</t>
  </si>
  <si>
    <t>СТВ-24</t>
  </si>
  <si>
    <t>СТВ-23</t>
  </si>
  <si>
    <t>СТВ-25</t>
  </si>
  <si>
    <t>СТВ-26</t>
  </si>
  <si>
    <t>СБВ-16</t>
  </si>
  <si>
    <t>СБВ-17</t>
  </si>
  <si>
    <t>СБВ-14</t>
  </si>
  <si>
    <t>СБВ-15</t>
  </si>
  <si>
    <t>СБВ-13</t>
  </si>
  <si>
    <t>СБВ-12</t>
  </si>
  <si>
    <t>СБВ-18</t>
  </si>
  <si>
    <t>СБВ-19</t>
  </si>
  <si>
    <t>ТСВ-10</t>
  </si>
  <si>
    <t>ТСВ-6</t>
  </si>
  <si>
    <t>ТВ-21</t>
  </si>
  <si>
    <t>ТВ-23</t>
  </si>
  <si>
    <t>ТВ-24</t>
  </si>
  <si>
    <t>ТВ-55</t>
  </si>
  <si>
    <t>ДКВ-10</t>
  </si>
  <si>
    <t>ТВ-57</t>
  </si>
  <si>
    <t>ТВ-58</t>
  </si>
  <si>
    <t>СТВ-4</t>
  </si>
  <si>
    <t>УВ-19</t>
  </si>
  <si>
    <t>УВ-20</t>
  </si>
  <si>
    <t>АВ-30</t>
  </si>
  <si>
    <t>АВ-31</t>
  </si>
  <si>
    <t>АВ-32</t>
  </si>
  <si>
    <t>САВ-20</t>
  </si>
  <si>
    <t>САВ-21</t>
  </si>
  <si>
    <t>ПВ-26</t>
  </si>
  <si>
    <t>ПВ-28</t>
  </si>
  <si>
    <t>ЗВ-30</t>
  </si>
  <si>
    <t>ЗВ-27</t>
  </si>
  <si>
    <t>САВ-1</t>
  </si>
  <si>
    <t>САВ-2</t>
  </si>
  <si>
    <t>САВ-3</t>
  </si>
  <si>
    <t>АВ-10</t>
  </si>
  <si>
    <t>АВ-12</t>
  </si>
  <si>
    <t>АВ-6</t>
  </si>
  <si>
    <t>АВ-15</t>
  </si>
  <si>
    <t>ДВ-5</t>
  </si>
  <si>
    <t>ПВ-15</t>
  </si>
  <si>
    <t>ПВ-17</t>
  </si>
  <si>
    <t>ПВ-16</t>
  </si>
  <si>
    <t>ПВ-18</t>
  </si>
  <si>
    <t>ТВ-70*</t>
  </si>
  <si>
    <t>ТВ-71*</t>
  </si>
  <si>
    <t>ТВ-72*</t>
  </si>
  <si>
    <t>ТВ-50*</t>
  </si>
  <si>
    <t>ТВ-51*</t>
  </si>
  <si>
    <t>ТВ-52*</t>
  </si>
  <si>
    <t>ТВ-90</t>
  </si>
  <si>
    <t>ТВ-91</t>
  </si>
  <si>
    <t>ТВ-92</t>
  </si>
  <si>
    <t>ТВ-97</t>
  </si>
  <si>
    <t>ТВ-98</t>
  </si>
  <si>
    <t>ТВ-107*</t>
  </si>
  <si>
    <t>ТВ-108*</t>
  </si>
  <si>
    <t>ТВ-109*</t>
  </si>
  <si>
    <t>ТВ-7*</t>
  </si>
  <si>
    <t>ТВ-14*</t>
  </si>
  <si>
    <t>ТВ-15*</t>
  </si>
  <si>
    <t>ТВ-17*</t>
  </si>
  <si>
    <t>ТВ-42*</t>
  </si>
  <si>
    <t>УВ-5</t>
  </si>
  <si>
    <t>УВ-27</t>
  </si>
  <si>
    <t>УВ-7</t>
  </si>
  <si>
    <t>УВ-28</t>
  </si>
  <si>
    <t>УВ-17</t>
  </si>
  <si>
    <t>СТВ-38</t>
  </si>
  <si>
    <t>ТВ-25</t>
  </si>
  <si>
    <t>ТВ-26</t>
  </si>
  <si>
    <t>ТВ-27</t>
  </si>
  <si>
    <t>ТВ-20</t>
  </si>
  <si>
    <t>ТВ-31</t>
  </si>
  <si>
    <t>КВ-1</t>
  </si>
  <si>
    <t>КВ-2</t>
  </si>
  <si>
    <t>ДКВ-6</t>
  </si>
  <si>
    <t>ДКВ-4</t>
  </si>
  <si>
    <t>КВ-15</t>
  </si>
  <si>
    <t>КВ-20</t>
  </si>
  <si>
    <t>КТВ-1</t>
  </si>
  <si>
    <t>КТВ-2</t>
  </si>
  <si>
    <t>БЗВ-11</t>
  </si>
  <si>
    <t>БЗВ-12</t>
  </si>
  <si>
    <t>ТВ-28</t>
  </si>
  <si>
    <t>ТВ-29</t>
  </si>
  <si>
    <t>ТВ-30</t>
  </si>
  <si>
    <t>ТВ-5</t>
  </si>
  <si>
    <t>ТВ-6</t>
  </si>
  <si>
    <t>ЗВ-28</t>
  </si>
  <si>
    <t>ЗВ-29</t>
  </si>
  <si>
    <t>ТВ-39</t>
  </si>
  <si>
    <t>ДКВ-11</t>
  </si>
  <si>
    <t>БЗВ-1</t>
  </si>
  <si>
    <t>БЗВ-2</t>
  </si>
  <si>
    <t>БЗВ-3</t>
  </si>
  <si>
    <t>ТВ-80</t>
  </si>
  <si>
    <t>ТВ-81</t>
  </si>
  <si>
    <t>ТВ-82</t>
  </si>
  <si>
    <t>ТВ-87</t>
  </si>
  <si>
    <t>ТВ-88</t>
  </si>
  <si>
    <t>4820058226896</t>
  </si>
  <si>
    <t>------------</t>
  </si>
  <si>
    <t>---</t>
  </si>
  <si>
    <t>5</t>
  </si>
  <si>
    <t>--</t>
  </si>
  <si>
    <t>10</t>
  </si>
  <si>
    <t>20</t>
  </si>
  <si>
    <t>12</t>
  </si>
  <si>
    <t>200</t>
  </si>
  <si>
    <t>100</t>
  </si>
  <si>
    <t>640</t>
  </si>
  <si>
    <t>288</t>
  </si>
  <si>
    <t>192</t>
  </si>
  <si>
    <t>144</t>
  </si>
  <si>
    <t>160</t>
  </si>
  <si>
    <t>80</t>
  </si>
  <si>
    <t>600</t>
  </si>
  <si>
    <t>500</t>
  </si>
  <si>
    <t>400</t>
  </si>
  <si>
    <t>180</t>
  </si>
  <si>
    <t>280</t>
  </si>
  <si>
    <t>120</t>
  </si>
  <si>
    <t>60</t>
  </si>
  <si>
    <t>40</t>
  </si>
  <si>
    <t>30</t>
  </si>
  <si>
    <t>64</t>
  </si>
  <si>
    <t>18</t>
  </si>
  <si>
    <t>36</t>
  </si>
  <si>
    <t>-----</t>
  </si>
  <si>
    <r>
      <t xml:space="preserve">Щоденник </t>
    </r>
    <r>
      <rPr>
        <sz val="10"/>
        <rFont val="Times New Roman"/>
        <family val="1"/>
        <charset val="204"/>
      </rPr>
      <t>«MAGIKA» 48 арк. Ф. 162х198</t>
    </r>
  </si>
  <si>
    <t>Альбоми для малювання на спіралі</t>
  </si>
  <si>
    <t>Папки для креслення</t>
  </si>
  <si>
    <t>САВ-4</t>
  </si>
  <si>
    <r>
      <t xml:space="preserve">Щоденник </t>
    </r>
    <r>
      <rPr>
        <sz val="10"/>
        <rFont val="Times New Roman"/>
        <family val="1"/>
        <charset val="204"/>
      </rPr>
      <t>«</t>
    </r>
    <r>
      <rPr>
        <b/>
        <sz val="10"/>
        <rFont val="Times New Roman"/>
        <family val="1"/>
        <charset val="204"/>
      </rPr>
      <t>ІНТЕГРАЛЬНИЙ</t>
    </r>
    <r>
      <rPr>
        <sz val="10"/>
        <rFont val="Times New Roman"/>
        <family val="1"/>
        <charset val="204"/>
      </rPr>
      <t>» 48 арк. Ф. 162х198</t>
    </r>
  </si>
  <si>
    <r>
      <t xml:space="preserve">Щоденник на відмінно </t>
    </r>
    <r>
      <rPr>
        <sz val="10"/>
        <rFont val="Times New Roman"/>
        <family val="1"/>
      </rPr>
      <t xml:space="preserve">«Gold Brisk» </t>
    </r>
    <r>
      <rPr>
        <b/>
        <sz val="10"/>
        <rFont val="Times New Roman"/>
        <family val="1"/>
        <charset val="204"/>
      </rPr>
      <t>/СЭНДВИЧ/</t>
    </r>
    <r>
      <rPr>
        <sz val="10"/>
        <rFont val="Times New Roman"/>
        <family val="1"/>
      </rPr>
      <t xml:space="preserve"> 48 арк. Ф. 162х225</t>
    </r>
  </si>
  <si>
    <r>
      <t>Щоденник на відмінно</t>
    </r>
    <r>
      <rPr>
        <sz val="10"/>
        <rFont val="Times New Roman"/>
        <family val="1"/>
      </rPr>
      <t xml:space="preserve">  «Gold Brisk» </t>
    </r>
    <r>
      <rPr>
        <b/>
        <sz val="10"/>
        <rFont val="Times New Roman"/>
        <family val="1"/>
        <charset val="204"/>
      </rPr>
      <t>/ТВЕРДЫЙ</t>
    </r>
    <r>
      <rPr>
        <sz val="10"/>
        <rFont val="Times New Roman"/>
        <family val="1"/>
      </rPr>
      <t>/ 48 арк. Ф 162х225</t>
    </r>
  </si>
  <si>
    <r>
      <t xml:space="preserve">Мій Щоденник </t>
    </r>
    <r>
      <rPr>
        <sz val="10"/>
        <rFont val="Times New Roman"/>
        <family val="1"/>
      </rPr>
      <t>«Gold Brisk» 48 арк. Ф. 162х198</t>
    </r>
  </si>
  <si>
    <t>СБВ-93</t>
  </si>
  <si>
    <t>СБВ-93КБ</t>
  </si>
  <si>
    <t>СБВ-95</t>
  </si>
  <si>
    <t>СБВ-95КБ</t>
  </si>
  <si>
    <t>СБВ-97</t>
  </si>
  <si>
    <t>СБВ-97КБ</t>
  </si>
  <si>
    <t>ЗВ-90/1</t>
  </si>
  <si>
    <t>ЗВ-90/2</t>
  </si>
  <si>
    <t>ЗВ-90/3</t>
  </si>
  <si>
    <t>ЗВ-92/1</t>
  </si>
  <si>
    <t>ЗВ-92/2</t>
  </si>
  <si>
    <t>ЗВ-92/3</t>
  </si>
  <si>
    <t>ЗВ-91</t>
  </si>
  <si>
    <t>ЗВ-93</t>
  </si>
  <si>
    <t>ЗВ-93КБ</t>
  </si>
  <si>
    <t>ЗВ-95</t>
  </si>
  <si>
    <t>ЗВ-95КБ</t>
  </si>
  <si>
    <t>ЗВ-97</t>
  </si>
  <si>
    <t>ЗВ-97КБ</t>
  </si>
  <si>
    <t>ДКВ-20</t>
  </si>
  <si>
    <t>Р-1/4D</t>
  </si>
  <si>
    <t>блок - клітинка, офсетний білий папір 60 г/м2, спіраль збоку, обкладинка - картон палітурний обтягнутий штучною шкірою</t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</si>
  <si>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Raso Fluo яскраво-жовтий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</si>
  <si>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Raso Fluo яскраво-рожевий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</si>
  <si>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Raso Fluo яскраво-салатовий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</si>
  <si>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Raso Fluo яскраво-синій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</si>
  <si>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Zebra чорно-білий</t>
    </r>
  </si>
  <si>
    <t>блок - клітинка, офсетний кремовий папір 60 г/м2, спіраль збоку, обкладинка - картон палітурний обтягнутий штучною шкірою</t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</si>
  <si>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Ostrich фіолетовий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</si>
  <si>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Panama коричневий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</si>
  <si>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Eclisse тёмно-бирюзовый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</si>
  <si>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Catenella бордовий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</si>
  <si>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Raso Fluo яскраво-жовтий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</si>
  <si>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Raso Fluo яскраво-рожевий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</si>
  <si>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Raso Fluo яскраво-салатовий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</si>
  <si>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Raso Fluo яскраво-синій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</si>
  <si>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Zebra чорно-білий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</si>
  <si>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Ostrich фіолетовий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</si>
  <si>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Panama коричневий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</si>
  <si>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Eclisse тёмно-бирюзовый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</si>
  <si>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Catenella бордовий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</si>
  <si>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Raso Fluo яскраво-жовтий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</si>
  <si>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Raso Fluo яскраво-рожевий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</si>
  <si>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Raso Fluo яскраво-салатовий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</si>
  <si>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Raso Fluo яскраво-помаранчевийевый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</si>
  <si>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Raso Fluo яскраво-синій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</si>
  <si>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Zebra чорно-білий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</si>
  <si>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Ostrich фіолетовий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</si>
  <si>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Panama коричневий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</si>
  <si>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Eclisse тёмно-бирюзовый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</si>
  <si>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А-6 (145*95)</t>
    </r>
    <r>
      <rPr>
        <sz val="10"/>
        <rFont val="Times New Roman"/>
        <family val="1"/>
        <charset val="204"/>
      </rPr>
      <t>, Catenella бордовий</t>
    </r>
  </si>
  <si>
    <t>Марка</t>
  </si>
  <si>
    <t>MAGIKA</t>
  </si>
  <si>
    <t>GOLD BRISK</t>
  </si>
  <si>
    <t>БРІСК</t>
  </si>
  <si>
    <t>BRISK OFFICE</t>
  </si>
  <si>
    <t>ПІР'ЯЧКО</t>
  </si>
  <si>
    <t>SKILL</t>
  </si>
  <si>
    <t>4D</t>
  </si>
  <si>
    <t>Зошити для нот</t>
  </si>
  <si>
    <t>Інше</t>
  </si>
  <si>
    <t>Записна книжка 120 арк. на гумці Ф. А-5 Raso Fluo яскраво-рожевий</t>
  </si>
  <si>
    <t>Записна книжка 120 арк. на гумці Ф. А-5 Raso Fluo яскраво-салатовий</t>
  </si>
  <si>
    <t>Записна книжка 120 арк. на гумці Ф. А-5 Raso Fluo яскраво-помаранчевий</t>
  </si>
  <si>
    <t>Записна книжка 120 арк. на гумці Ф. А-5 Raso Fluo яскраво-синій</t>
  </si>
  <si>
    <t>Записна книжка 120 арк. на гумці Ф. А-5 Zebra чорно-білий</t>
  </si>
  <si>
    <t>Записна книжка 120 арк. на хлястику Ф. В-6 Raso Fluo яскраво-жовтий</t>
  </si>
  <si>
    <t>Записна книжка 120 арк. на хлястику Ф. В-6 Raso Fluo яскраво-рожевий</t>
  </si>
  <si>
    <t>Записна книжка 120 арк. на хлястику Ф. В-6 Raso Fluo яскраво-салатовий</t>
  </si>
  <si>
    <t>Записна книжка 120 арк. на хлястику Ф. В-6 Raso Fluo яскраво-помаранчевий</t>
  </si>
  <si>
    <t>Записна книжка 120 арк. на хлястику Ф. В-6 Raso Fluo яскраво-синій</t>
  </si>
  <si>
    <t>Записна книжка 120 арк. на хлястику Ф. В-6 Zebra чорно-білий</t>
  </si>
  <si>
    <t>Записна книжка 120 арк. на гумці Ф. А-5 Raso Fluo яскраво-жовтий</t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</si>
  <si>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А-5 (211*135)</t>
    </r>
    <r>
      <rPr>
        <sz val="10"/>
        <rFont val="Times New Roman"/>
        <family val="1"/>
        <charset val="204"/>
      </rPr>
      <t>, Raso Fluo яскраво-помаранчевий</t>
    </r>
  </si>
  <si>
    <r>
      <t xml:space="preserve">Блокнот 120 арк. </t>
    </r>
    <r>
      <rPr>
        <b/>
        <sz val="10"/>
        <rFont val="Times New Roman"/>
        <family val="1"/>
        <charset val="204"/>
      </rPr>
      <t>на резинке Ф. В-6 (164*120)</t>
    </r>
    <r>
      <rPr>
        <sz val="10"/>
        <rFont val="Times New Roman"/>
        <family val="1"/>
        <charset val="204"/>
      </rPr>
      <t>, Raso Fluo яскраво-помаранчевий</t>
    </r>
  </si>
  <si>
    <t>Зошити для конспектів Ф-А5, Ф-В5, Ф-В6, Ділові книги Ф-А5</t>
  </si>
  <si>
    <t>24</t>
  </si>
  <si>
    <t>Артикул</t>
  </si>
  <si>
    <t xml:space="preserve"> </t>
  </si>
  <si>
    <t>ТВ-505*</t>
  </si>
  <si>
    <t>ТВ-515*</t>
  </si>
  <si>
    <t>ТВ-525*</t>
  </si>
  <si>
    <t>https://drive.google.com/file/d/1krDoC4HVdlVGwd9qM2zJsoQ_Cd2FDaAo/view?usp=sharing</t>
  </si>
  <si>
    <t>УВ-10</t>
  </si>
  <si>
    <r>
      <t>Щоденник «MAGIKA» /</t>
    </r>
    <r>
      <rPr>
        <b/>
        <sz val="10"/>
        <rFont val="Times New Roman"/>
        <family val="1"/>
        <charset val="204"/>
      </rPr>
      <t>УФ-ЛАК</t>
    </r>
    <r>
      <rPr>
        <sz val="10"/>
        <rFont val="Times New Roman"/>
        <family val="1"/>
        <charset val="204"/>
      </rPr>
      <t>/ 42 арк. Ф. 162х206</t>
    </r>
  </si>
  <si>
    <r>
      <t xml:space="preserve">Щоденник </t>
    </r>
    <r>
      <rPr>
        <sz val="10"/>
        <rFont val="Times New Roman"/>
        <family val="1"/>
      </rPr>
      <t>«Gold Brisk» 42 арк. Ф. 162х206</t>
    </r>
  </si>
  <si>
    <r>
      <t>Щоденник «MAGIKA»</t>
    </r>
    <r>
      <rPr>
        <b/>
        <sz val="10"/>
        <rFont val="Times New Roman"/>
        <family val="1"/>
        <charset val="204"/>
      </rPr>
      <t xml:space="preserve"> /ГЛИТТЕР/</t>
    </r>
    <r>
      <rPr>
        <sz val="10"/>
        <rFont val="Times New Roman"/>
        <family val="1"/>
        <charset val="204"/>
      </rPr>
      <t xml:space="preserve"> 42 арк. Ф. 162х206</t>
    </r>
  </si>
  <si>
    <t>ТСВ-12</t>
  </si>
  <si>
    <t>ТВ-93*</t>
  </si>
  <si>
    <t>БВ-1</t>
  </si>
  <si>
    <t>БВ-2К</t>
  </si>
  <si>
    <t>БВ-4К</t>
  </si>
  <si>
    <t>БВ-1Т</t>
  </si>
  <si>
    <t>Обкладинки ТМ "Brisk GOLD" 2020</t>
  </si>
  <si>
    <t>Відгуки споживачів про дизайн зошитів 2020 року</t>
  </si>
  <si>
    <t>https://docs.google.com/spreadsheets/d/1-eXjc00ELirzTOYnixdFEbAiy7hXpcqeo12ZXxUl1Fs/edit#gid=283071990</t>
  </si>
  <si>
    <t>Наши новости</t>
  </si>
  <si>
    <t>https://docs.google.com/forms/d/e/1FAIpQLSeFvaJ9UNDj6xmWLxTSUuJM6WRcMchlAu6ACMjRw3EGuWpM6Q/viewform</t>
  </si>
  <si>
    <t>Найменування</t>
  </si>
  <si>
    <t>Опис</t>
  </si>
  <si>
    <t>Оптова ціна, $ США (в т.ч. ПДВ)</t>
  </si>
  <si>
    <t>ВАША ЦІНА
ПЕРЕДОПЛАТА (в т.ч. ПДВ) "</t>
  </si>
  <si>
    <t>Кількість штук в пачці</t>
  </si>
  <si>
    <t>Кількість штук в ящику</t>
  </si>
  <si>
    <t>клітинка</t>
  </si>
  <si>
    <t>лінія</t>
  </si>
  <si>
    <t>коса лінія</t>
  </si>
  <si>
    <t>ПЕРО</t>
  </si>
  <si>
    <t>Зошит для нотаток 12 арк.</t>
  </si>
  <si>
    <t>Зошит для нотаток 18 арк.</t>
  </si>
  <si>
    <t>Зошит для нотаток 24 арк.</t>
  </si>
  <si>
    <t>Зошит для нотаток 12 арк. "Пір'ячко"</t>
  </si>
  <si>
    <t>Зошит для нотаток 18 арк. "Пір'ячко"</t>
  </si>
  <si>
    <t>Зошит для нотаток 24 арк. "Пір'ячко"</t>
  </si>
  <si>
    <t>блок - папір LWC, клітина, лінія, обкладинка офсетний папір 80г/м², поля червоні</t>
  </si>
  <si>
    <t>Зошити шкільні з простою обкладинкою, зошити для нотаток на скобі</t>
  </si>
  <si>
    <t>УЧНІВСЬКА ПРОДУКЦІЯ</t>
  </si>
  <si>
    <r>
      <t xml:space="preserve">Бухгалтерія: </t>
    </r>
    <r>
      <rPr>
        <b/>
        <sz val="11"/>
        <rFont val="Source Sans Pro"/>
        <family val="2"/>
      </rPr>
      <t>057-783-31-22</t>
    </r>
  </si>
  <si>
    <r>
      <t xml:space="preserve">Відділ маркетингу та комерційних замовлень: </t>
    </r>
    <r>
      <rPr>
        <b/>
        <sz val="11"/>
        <rFont val="Source Sans Pro"/>
        <family val="2"/>
      </rPr>
      <t>050-303-14-20</t>
    </r>
    <r>
      <rPr>
        <b/>
        <sz val="11"/>
        <color indexed="60"/>
        <rFont val="Source Sans Pro"/>
        <family val="2"/>
      </rPr>
      <t xml:space="preserve"> </t>
    </r>
    <r>
      <rPr>
        <b/>
        <sz val="10"/>
        <color indexed="60"/>
        <rFont val="Source Sans Pro"/>
        <family val="2"/>
      </rPr>
      <t>email:</t>
    </r>
    <r>
      <rPr>
        <b/>
        <sz val="11"/>
        <rFont val="Source Sans Pro"/>
        <family val="2"/>
      </rPr>
      <t xml:space="preserve"> brisk-office@ukr.net</t>
    </r>
  </si>
  <si>
    <t>Ваші знижки:</t>
  </si>
  <si>
    <t>Базова знижка:</t>
  </si>
  <si>
    <t>сьогодні</t>
  </si>
  <si>
    <t>Зошит шкільний 12 арк. "Крафт"</t>
  </si>
  <si>
    <t xml:space="preserve">Зошит шкільний 18 арк. "Крафт" </t>
  </si>
  <si>
    <t>Зошит шкільний 24 арк. "Крафт"</t>
  </si>
  <si>
    <t>Зошит шкільний 12 арк. "Бірюзова"</t>
  </si>
  <si>
    <t xml:space="preserve">Зошит шкільний 18 арк. "Бірюзова" </t>
  </si>
  <si>
    <t>Зошит шкільний 24 арк. "Бірюзова"</t>
  </si>
  <si>
    <t>Зошит шкільний 12 арк. "Фонова"</t>
  </si>
  <si>
    <t xml:space="preserve">Зошит шкільний 18 арк. "Фонова" </t>
  </si>
  <si>
    <t>Зошит шкільний 24 арк. "Фонова"</t>
  </si>
  <si>
    <t>Зошити шкільні і загальні на скобі з кольоровою обкладинкою, зошити для нотаток на скобі</t>
  </si>
  <si>
    <t>Зошит шкільний  12 арк. ТМ «Бріск»</t>
  </si>
  <si>
    <t xml:space="preserve">Зошит шкільний  18 арк. ТМ «Бріск» </t>
  </si>
  <si>
    <t xml:space="preserve">Зошит шкільний  24 арк. ТМ «Бріск» </t>
  </si>
  <si>
    <t xml:space="preserve">Зошит шкільний 48 арк. "Крафт" </t>
  </si>
  <si>
    <t>Зошит шкільний 96 арк. "Крафт"</t>
  </si>
  <si>
    <t>Зошит загальний  36 арк. ТМ «Бріск»</t>
  </si>
  <si>
    <t>Зошит загальний 48 арк. ТМ «Бріск»</t>
  </si>
  <si>
    <t>Зошит загальний 96 арк.  ТМ «Бріск»</t>
  </si>
  <si>
    <t>Зошит загальний 60 арк. ТМ «Бріск»</t>
  </si>
  <si>
    <t>Зошит предметний 48 арк. ТМ «Бріск» 7 предметів; в пачці: алгебра-2шт, геометрія-2шт, фізика-2шт, хімія-1шт, англійська мова-1шт, біологія-1шт, географія-1шт</t>
  </si>
  <si>
    <t>Зошит шкільний 12 арк. «Gold Brisk»  + УФ лак або матовий лак</t>
  </si>
  <si>
    <t>Зошит шкільний 18 арк. «Gold Brisk» + УФ лак або матовий лак</t>
  </si>
  <si>
    <t>Зошит шкільний 24 арк. «Gold Brisk»  + УФ лак або матовий лак</t>
  </si>
  <si>
    <t>Зошит загальний 36 арк. «Gold Brisk» + УФ лак або матовий лак</t>
  </si>
  <si>
    <t>Зошит загальний 48 арк. «Gold Brisk» + УФ лак або матовий лак</t>
  </si>
  <si>
    <t>Зошит загальний 60 арк. «Gold Brisk» + УФ лак або матовий лак</t>
  </si>
  <si>
    <t>Зошит загальний 96 арк. «Gold Brisk» + УФ лак або матовий лак</t>
  </si>
  <si>
    <t>Зошит загальний 48 арк. «Magika» + 2х УФ-лак "Софт-Тач"</t>
  </si>
  <si>
    <t>Зошит для конспектів 48 арк. "Пір'ячко" Ф B-5</t>
  </si>
  <si>
    <t>Зошит для конспектів 96 арк. "Пір'ячко" Ф B-5</t>
  </si>
  <si>
    <t>Зошит для заміток 48 арк. ф.145х205 «Gold Brisk» +УФ лак</t>
  </si>
  <si>
    <t>Зошит для заміток 60 арк. ф.145х205 «Gold Brisk» +УФ лак</t>
  </si>
  <si>
    <t xml:space="preserve">Зошит для заміток 80 арк. ф.145х205 «Gold Brisk» +УФ лак </t>
  </si>
  <si>
    <t>Альбоми для малювання на скобі</t>
  </si>
  <si>
    <t xml:space="preserve">Альбом для малювання  8 л  ТМ «Бріск» </t>
  </si>
  <si>
    <t xml:space="preserve">Альбом для малювання 12 арк. ТМ «Бріск» </t>
  </si>
  <si>
    <t>Альбом для малювання 16 арк. ТМ «Бріск»</t>
  </si>
  <si>
    <t xml:space="preserve">Альбом для малювання 20 арк. ТМ «Бріск» </t>
  </si>
  <si>
    <t xml:space="preserve">Альбом для малювання 12 арк. «Gold Brisk» </t>
  </si>
  <si>
    <t xml:space="preserve">Альбом для малювання 20 арк. «Gold Brisk» </t>
  </si>
  <si>
    <t xml:space="preserve">Альбом для малювання 30 арк. «Gold Brisk» </t>
  </si>
  <si>
    <t>Альбом для малювання 20 арк. «MAGIKA» + блискітки</t>
  </si>
  <si>
    <t>Альбом для малювання 30 арк. «MAGIKA» + блискітки</t>
  </si>
  <si>
    <t xml:space="preserve">Альбом для малювання 20 арк.  ТМ «Бріск» на спіралі </t>
  </si>
  <si>
    <t>Альбом для малювання 30 арк.  ТМ «Бріск» на спіралі</t>
  </si>
  <si>
    <t>Альбом для малювання 40 арк.  ТМ «Бріск» на спіралі</t>
  </si>
  <si>
    <t>Альбом для малювання 50 арк.  ТМ «Бріск» на спіралі</t>
  </si>
  <si>
    <t xml:space="preserve">Альбом для малювання 30 арк. «Gold Brisk» на спіралі </t>
  </si>
  <si>
    <t xml:space="preserve">Альбом для малювання 40 арк. «Gold Brisk» на спіралі </t>
  </si>
  <si>
    <t>Щоденники шкільні</t>
  </si>
  <si>
    <t>Зошит для нот  12 арк. «Gold Brisk» Ф-В5</t>
  </si>
  <si>
    <t>Зошит для нот  16 арк. «Gold Brisk» Ф-А4</t>
  </si>
  <si>
    <t>Зошит для нот 24 арк. "Gold Brisk" Ф.А-4 на спирали</t>
  </si>
  <si>
    <t>Словник для іноземних слів «Gold Brisk» 40 арк. Ф170х203</t>
  </si>
  <si>
    <t>Словник для іноземних слів «Gold Brisk» 56 арк. Ф145х195</t>
  </si>
  <si>
    <t>Словники</t>
  </si>
  <si>
    <t>Кольоровий папір,Ф-А4, 9 арк.  ТМ «Бріск»</t>
  </si>
  <si>
    <t>9 кольорів, блок - офсетний папір, обкл.крейдована повнокол.</t>
  </si>
  <si>
    <t>8 кольорів по 2 аркуші, блок - офсетний папір, обкл.крейдована повнокол.</t>
  </si>
  <si>
    <t>Картон кольоровий Ф-А4  8 арк. ТМ «Бріск»</t>
  </si>
  <si>
    <t>Картон кольоровий  «Gold Brisk» Ф-А4,7 кольорів + ЗОЛОТО + СРІБЛО</t>
  </si>
  <si>
    <t>Картон кольоровий Ф-А4, 14 арк. ТМ «Бріск» в папці</t>
  </si>
  <si>
    <t>Кольоровий папір  Ф-А4, 16 арк. ТМ «Бріск», сшита книжкойзшита книжкою</t>
  </si>
  <si>
    <t>блок-8 кольорів, обкладинка повнокол., крейдований., картон + ВД-лак</t>
  </si>
  <si>
    <t>блок - 7 кольорів по 2 аркуші, обкладинка повнокол., крейдований картон + ВД-лак</t>
  </si>
  <si>
    <t>Картон білий Ф-А4,  8 арк. ТМ «Бріск»</t>
  </si>
  <si>
    <t>Картон білий ф-А4, 8 арк. "Gold Brisk"</t>
  </si>
  <si>
    <t>обкладинка повнокол., крейдований., картон + ВД-лак</t>
  </si>
  <si>
    <t xml:space="preserve"> Розмальовка 8л "GOLD BRISK"</t>
  </si>
  <si>
    <t>Папір акварельний</t>
  </si>
  <si>
    <t>Папір акварельний в папці Ф-А4, 10 арк.</t>
  </si>
  <si>
    <t>Папір акварельний в папці Ф-А3, 10 арк.</t>
  </si>
  <si>
    <t>Папка для креслення Ф-А4, 10 арк.</t>
  </si>
  <si>
    <t>Папка для креслення Ф-А3, 10 арк.</t>
  </si>
  <si>
    <t>Зошити загальні, зошити для конспектів на спіралі</t>
  </si>
  <si>
    <t>Зошит загальний 48 арк. на спіралі «Gold Brisk», Ф.В-5, спіраль збоку</t>
  </si>
  <si>
    <t>Зошит загальний 96 арк. на спіралі «Gold Brisk», Ф.В-5, спіраль збоку</t>
  </si>
  <si>
    <t>Зошит для конспектів 96 арк. на спіралі «Gold Brisk», Ф.А-5, спіраль збоку</t>
  </si>
  <si>
    <t>Зошит для конспектів 80 арк. на спіралі «Gold Brisk», Ф.А-5, спіраль збоку</t>
  </si>
  <si>
    <t>Зошит для конспектів 60 арк. на спіралі «Gold Brisk», Ф. А-4, спіраль збоку</t>
  </si>
  <si>
    <t>Зошит для конспектів 96 арк. на спіралі «Gold Brisk», Ф. А-4, спіраль збоку</t>
  </si>
  <si>
    <t>Зошит для конспектів "Коледж-блок" 80 арк. на спіралі «Brisk-Office», мікроперфорація листів блоку + отверствия під накопичувач Ф. 220х297, спіраль збоку</t>
  </si>
  <si>
    <t>НОВИНКА !!! Блокноти А5 в твердій, м'якій, інтегральній обкладинці, софт-тач обкладинці</t>
  </si>
  <si>
    <t>Блокнот 88 аркушів з твердої софт-тач обкладинкою</t>
  </si>
  <si>
    <t>Блокнот 88 аркушів з твердої софт-тач обкладинкою і тисненням</t>
  </si>
  <si>
    <t>Блокнот 88 аркушів з інтегральної обкладинкою "Nuba" і кольоровим тисненням</t>
  </si>
  <si>
    <t>Блокнот 88 аркушів з інтегральної обкладинкою "Сambric" і кольоровим тисненням</t>
  </si>
  <si>
    <t>Блокнот 88 аркушів з напівінтегральною обкладинкою "Milano" і сліпим тисненням</t>
  </si>
  <si>
    <t>Блокнот 88 аркушів з напівінтегральною обкладинкою "Nuba" і сліпим тисненням</t>
  </si>
  <si>
    <t>Блокнот 88 аркушів з напівінтегральною обкладинкою "Сambric" і сліпим тисненням</t>
  </si>
  <si>
    <t>Блокноти на спіралі</t>
  </si>
  <si>
    <t>Блокнот 48 арк.на спіралі «Gold Brisk»           Ф А-6, спіраль збоку</t>
  </si>
  <si>
    <t xml:space="preserve">Блокнот 80 арк.на спіралі «Gold Brisk»           Ф А-6, спіраль збоку </t>
  </si>
  <si>
    <t>Блокнот 48 арк.на спіралі «Gold Brisk»           Ф А-6, спіраль зверху</t>
  </si>
  <si>
    <t>Блокнот 80 арк.на спіралі «Gold Brisk»          Ф А-6, спіраль зверху</t>
  </si>
  <si>
    <t xml:space="preserve">Блокнот 48 арк.на спіралі «Gold Brisk»          Ф А-5, спіраль зверху  </t>
  </si>
  <si>
    <t xml:space="preserve">Блокнот 80 арк.на спіралі «Gold Brisk»          Ф А-5, спіраль зверху  </t>
  </si>
  <si>
    <t>Блокнот 48 арк. на спіралі «Gold Brisk»           Ф. А-4, спіраль зверху</t>
  </si>
  <si>
    <t>Блокнот 96 арк. на спіралі «Gold Brisk»           Ф. А-4, спіраль зверху</t>
  </si>
  <si>
    <t>Блокноти з гумкою в твердих обкладинках на бічній спіралі</t>
  </si>
  <si>
    <t>Зошити для нотаток на кільцях зі змінними блоками</t>
  </si>
  <si>
    <t>Зошит для заміток 80 арк. Ф-А5</t>
  </si>
  <si>
    <t>Зошит для заміток 240 арк. Ф-А5</t>
  </si>
  <si>
    <t>Змінний блок для зошити на кільцях КТВ-1 80 арк. Ф-А5</t>
  </si>
  <si>
    <t>Змінний блок для зошити на кільцях КТВ-2 240 арк. Ф-А5</t>
  </si>
  <si>
    <t>Записні книжки</t>
  </si>
  <si>
    <t>Записна книжка 32 арк. «Gold Brisk» Ф-100х140</t>
  </si>
  <si>
    <t>Записна книжка  96 арк. «Gold Brisk» Ф-А6</t>
  </si>
  <si>
    <t>Записна книжка 48 арк. "Пір'ячко" Ф-А6</t>
  </si>
  <si>
    <t>Записна книжка 160 арк. "Пір'ячко" Ф-А6</t>
  </si>
  <si>
    <t>Записна книжка 176 арк. Ф.В-6 (120х160) блок №1 клітинка</t>
  </si>
  <si>
    <t>Записна книжка 176 арк. Ф.В-6 (120х160) блок №2 линия</t>
  </si>
  <si>
    <t>Записна книжка 176 арк. Ф.В-6 (120х160) блок№3 клітинка+линия</t>
  </si>
  <si>
    <t>Записна книжка 120 арк. Ф.А-5 (143х203) блок №1 клітинка</t>
  </si>
  <si>
    <t>Записна книжка 120 арк. Ф.А-5 (143х203) мм блок №2 линия</t>
  </si>
  <si>
    <t>Записна книжка 120 арк. Ф.А-5 (143х203) мм блок №3 клітинка+линия</t>
  </si>
  <si>
    <t>Записна книжка 176 арк. Ф.А-6 (95х135) блок №4 клітинка</t>
  </si>
  <si>
    <t>Записна книжка 120 арк. на medicine гумці Ф. А-5 Ostrich фіолетовий</t>
  </si>
  <si>
    <t>Записна книжка 120 арк. на гумці Ф. А-5 Panama коричневий</t>
  </si>
  <si>
    <t>Записна книжка 120 арк. на гумці Ф. А-5 Eclisse темно-бірюзовий</t>
  </si>
  <si>
    <t>Записна книжка 120 арк. на гумці Ф. А-5 Catenella бордовий</t>
  </si>
  <si>
    <t>Записна книжка 120 арк. на хлястику Ф. В-6 Ostrich фіолетовий</t>
  </si>
  <si>
    <t>Записна книжка 120 арк. на хлястику Ф. В-6 Panama коричневий</t>
  </si>
  <si>
    <t>Записна книжка 120 арк. на хлястику Ф. В-6 Eclisse темно-бірюзовий</t>
  </si>
  <si>
    <t>Записна книжка 120 арк. на хлястику Ф. В-6 Catenella бордовий</t>
  </si>
  <si>
    <t>Записна книжка 120 арк. на кнопці Ф. А-6 Ostrich фіолетовий</t>
  </si>
  <si>
    <t>Записна книжка 120 арк. на кнопці Ф. А-6 Panama коричневий</t>
  </si>
  <si>
    <t>Записна книжка 120 арк. на кнопці Ф. А-6 Eclisse темно-бірюзовий</t>
  </si>
  <si>
    <t>Записна книжка 120 арк. на кнопці Ф. А-6 Catenella бордовий</t>
  </si>
  <si>
    <t>Записна книжка 120 арк. на кнопці Ф. А-6 Raso Fluo яскраво-жовтий</t>
  </si>
  <si>
    <t>Записна книжка 120 арк. на кнопці Ф. А-6 Raso Fluo яскраво-рожевий</t>
  </si>
  <si>
    <t>Записна книжка 120 арк. на кнопці Ф. А-6 Raso Fluo яскраво-салатовий</t>
  </si>
  <si>
    <t>Записна книжка 120 арк. на кнопці Ф. А-6 Raso Fluo яскраво-помаранчевий</t>
  </si>
  <si>
    <t>Записна книжка 120 арк. на кнопці Ф. А-6 Raso Fluo яскраво-синій</t>
  </si>
  <si>
    <t>Записна книжка 120 арк. на кнопці Ф. А-6 Zebra чорно-білий</t>
  </si>
  <si>
    <t>Зошити для конспектів А4, Книги канцелярські А4, Ділові книги А4</t>
  </si>
  <si>
    <t>Зошит для конспектів 48 арк. «Gold Brisk»  Ф-А4</t>
  </si>
  <si>
    <t>Зошит для конспектів 60 арк. «Gold Brisk»  Ф-А4</t>
  </si>
  <si>
    <t>Зошит для конспектів 96 арк. «Gold Brisk»  Ф-А4</t>
  </si>
  <si>
    <t>Зошит для конспектів 48 арк.  Ф-А4</t>
  </si>
  <si>
    <t>Зошит для конспектів 60 арк.  Ф-А4</t>
  </si>
  <si>
    <t>Зошит для конспектів 96 арк.  Ф-А4</t>
  </si>
  <si>
    <t>Зошит для конспектів 48 арк. Ф-А4</t>
  </si>
  <si>
    <t>Зошит для конспектів 96 арк. Ф-А4</t>
  </si>
  <si>
    <t>Книга канцелярска  48 арк. Ф-А4</t>
  </si>
  <si>
    <t>Книга канцелярска 96 арк. Ф-А4</t>
  </si>
  <si>
    <t>Ділова книга 96 арк. Ф-А4 тверда обкладинка</t>
  </si>
  <si>
    <t>Ділова книга 176 арк. Ф-А4 тверда обкладинка</t>
  </si>
  <si>
    <t>Ділова книга 120 арк., ф.210х297 тверда обкладинка</t>
  </si>
  <si>
    <t>Ділова книга 144 арк. "Пір'ячко" Ф-А5</t>
  </si>
  <si>
    <t>Ділова книга 144 арк. «Gold Brisk» Ф-А5</t>
  </si>
  <si>
    <t>Зошит для конспектів 72 арк. "Пір'ячко" Ф-А5</t>
  </si>
  <si>
    <t>Зошит для конспектів 96 арк. «Gold Brisk» Ф-А5</t>
  </si>
  <si>
    <t>Календарі перекидні</t>
  </si>
  <si>
    <t>Календар перекидний настільний - 2021р.</t>
  </si>
  <si>
    <t>Кришка для дипломних робіт Ф-А4</t>
  </si>
  <si>
    <t>Папір для запису  Ф-100х150х10</t>
  </si>
  <si>
    <t>Папір для запису  Ф-100х145</t>
  </si>
  <si>
    <t>Папір для запису  Ф-100х155</t>
  </si>
  <si>
    <t>обкладинка балакрон асорті кольорів тв. палітурка + поролон</t>
  </si>
  <si>
    <t>блок - офсетний папір</t>
  </si>
  <si>
    <t>блок - офсетний папір в клітку 250г</t>
  </si>
  <si>
    <t>блок - газетний папір 200г</t>
  </si>
  <si>
    <t>Посилання на наші новини та новинки !!!</t>
  </si>
  <si>
    <t>АВ-51</t>
  </si>
  <si>
    <t>АВ-53</t>
  </si>
  <si>
    <t>блок - офсетний папір 55  г/м², клітина, лінія, (коса лінія 12 арк.), червоні поля, обкладинка офсетний папір 80  г/м² фарбована в масі вир-ва Коростишівського ЦПК</t>
  </si>
  <si>
    <t>блок - офсетний папір 55  г/м², клітина, лінія, (коса лінія 12 арк.), обкладинка офсетний папір 80  г/м², червоні поля</t>
  </si>
  <si>
    <t>блок - офсетний папір 60  г/м², клітина, лінія, (коса лінія 12 арк.), обкладинка офсетний папір 80  г/м², ПОВНОКОЛЬОРОВИЙ ДРУК, червоні поля</t>
  </si>
  <si>
    <t>блок - офсетний папір 55  г/м², блакитна клітка, червоні поля, обкладинка повнокольорова + ВД-лак, імпортний крейдований папір 200  г/м² + додатковий лист з інформаційним блоком</t>
  </si>
  <si>
    <t>блок - офсетний папір Magistr + 55 г/м², білизна 100 CIE, клітинка, обкладинка повнокольорова + 2 шари УФ-лаку "Софт-Тач", целюлозний картон 200 г/м², червоні поля. Обкладинка з прогумованим ефектом Софт-тач</t>
  </si>
  <si>
    <t>блок - газетний папір 55 г/м², клітина, лінія, червоні поля, обкладинка повнокольорова + ВД-лак, картон ММ</t>
  </si>
  <si>
    <t>блок - офсетний папір 55  г/м², клітина колір лініюванням сірий, без полів, скріплюється скобою. обкладинка повнокольорова 4 + 0 + УФ-лак папір крейдований 200  г/м²</t>
  </si>
  <si>
    <t>(Блок - офсетний папір 100 г/м², обкладинка повнокольорова + ВД-лак, імпортний крейдований картон 200  г/м²)</t>
  </si>
  <si>
    <t>блок-офсетний папір 120 г/м², обкладинка повнокольорова, + УФ лак, імпортний крейдований картон 200 г/м²</t>
  </si>
  <si>
    <t>блок - офсетний папір 120  г/м², білизна 100 CIE, обкладинка повнокольорова + вибіркове нанесення Гліттера (блискіток) по малюнку, крейдований картон 200  г/м²</t>
  </si>
  <si>
    <t>(Блок - офсетний папір 100 г/м², обкладинка повнокольорова + ВД-лак, імпортний крейдований картон 190  г/м²)</t>
  </si>
  <si>
    <t>блок-імпортна офсетний папір 120 г/м², обкладинка повнокольорова, + УФ лак, імпортний крейдований картон 190 г/м²</t>
  </si>
  <si>
    <t>блок - офсетний папір 120  г/м², білизна 100 CIE, обкладинка повнокольорова + вибіркове тиснення фольгою, крейдований картон 200  г/м², + підроблених КРАФТ-КАРТОН 1250 р / м2</t>
  </si>
  <si>
    <t>блок - офсетний імпортна папір 65 г/м², друк блоку 1 + 1, + довідкова інформація, обкладинка крейдований картон 200 г/м² друк 1 + 0</t>
  </si>
  <si>
    <t>блок - офсетний імпортний папір 60 г/м², друк блоку 2 + 2, + довідкова інформація, ПОВНОКОЛЬОРОВИЙ ДРУК, МАТОВА ЛАМІНАЦІЯ, твердий палітурка + ЗАКЛАДКА Від 12 видів обкладинки</t>
  </si>
  <si>
    <t>блок - офсетний папір 70 г/м², друк блоку 2 + 2, + Довідково., інформація, ПОВНОКОЛЬОРОВИЙ ДРУК, МАТОВА ЛАМІНАЦІЯ, твердий палітурка + ЗАКЛАДКА Від 20 видів обкладинки</t>
  </si>
  <si>
    <t>блок - офсетний папір 60 г/м², друк блоку 2 + 2, + справ. інформ., обл. штучна шкіра, ІНТЕГРАЛЬНА ОБКЛАДИНКА, закладка, обкладинки в асортименті</t>
  </si>
  <si>
    <t>блок - офсетний папір 60 г/м², друк блоку 2 + 2, + справ. інформ., обл. італійська штучна шкіра, тв. палітурка + поролон, + ЗАКЛАДКА, обкладинки в асортименті</t>
  </si>
  <si>
    <t>блок-офсетний папір 70 г/м², обкладинка повнокольорова + УФ лак, крейдований картон "Аляска", 200 г/м²</t>
  </si>
  <si>
    <t>блок-офсетний папір 70 г/м², обкладинка повнокольорова + УФ-ЛАК, крейдований картон "Аляска", 200 г/м²</t>
  </si>
  <si>
    <t>блок-офсетний папір 70 г/м², обкладинка повнокольорова + УФ лак, крейдований картон 190 г/м²</t>
  </si>
  <si>
    <t>блок - офсетний папір 65 г/м², друк блоку 1 + 1, обкладинка повнокол., + УФ лак, целюлозний картон 200  г/м²</t>
  </si>
  <si>
    <t>блок - офсетний папір 60 г/м², друк блоку 2 + 2, ПОВНОКОЛЬОРОВИЙ ДРУК, МАТОВА ЛАМІНАЦІЯ, твердий палітурка</t>
  </si>
  <si>
    <t>блок - офсетний папір 65 г/м², друк блоку 1 + 1, ОБКЛАДИНКА ІНТЕГРАЛЬНА З КОЖ.ЗАМА</t>
  </si>
  <si>
    <t>блок- папір крейдований 200 г/м², обкладинка повнокол., + УФ-лак, папір крейдований 200 г/м²</t>
  </si>
  <si>
    <t>блок- картон 190  г/м², обл.мелована полнокол.</t>
  </si>
  <si>
    <t>Книжка-розмальовка ф.А4 (210х297), обкладинка - повнокольорова + ВД-лак, папір крейдований 200  г/м², блок - офсетний папір 100  г/м², 8 листів, друк 1+. Обкладинка з ефектом доповненої реальності 4D</t>
  </si>
  <si>
    <t>блок - папір акварельний пл.200 г/м², обкладинка повнокольорова, картонна</t>
  </si>
  <si>
    <t>блок - офсет пл.160 г/м², обкладинка одноколірна, картонна</t>
  </si>
  <si>
    <t>блок - ватман 200 г/м², обкладинка одноколірна, картонна</t>
  </si>
  <si>
    <t>блок - офсетний папір 55 г/м², білизна 100 CIE, клітинка, обкладинка повнокол., + УФ лак, крейдований картон 190 г/м²</t>
  </si>
  <si>
    <t>(Блок - офсетний папір 55 г/м², білизна 100 CIE, клітинка, обкл.повнокол., + УФ лак, крейдований картон 190 г/м²)</t>
  </si>
  <si>
    <t>(Блок - офсетний папір 55 г/м², білизна 100 CIE, клітинка, обкл.повнокол., + УФ лак, крейдований картон 190 г/м², + підкладка КРАФТ-КАРТОН 1250 г/м2)</t>
  </si>
  <si>
    <t>блок - офсетний папір 70  г/м², білизна 100 CIE, клітина, обл.повнокол., + УФ лак, крейдований картон "Аляска" 190  г/м²</t>
  </si>
  <si>
    <t>блок - офсетний білий папір 70 г/м², білизна 100 CIE, клітинка, обкл.повнокол., + СОФТ-тач ламінація !!!</t>
  </si>
  <si>
    <t>блок - офсетний кремовий папір 70 г/м², клітинка, обкл.повнокол., + СОФТ-тач ламінація + ТИСНЕННЯ голографічною фольгою</t>
  </si>
  <si>
    <t>блок - офсетний кремовий папір 70 г/м², білизна 100 CIE, клітинка або лінія, ІНТЕГРАЛЬНА обкладинка NUBA + ТИСНЕННЯ кольоровою фольгою</t>
  </si>
  <si>
    <t>блок - офсетний кремовий папір 70  г/м², білизна 100 CIE, клітина або лінія, ІНТЕГРАЛЬНА обкладинка CAMBRIC + ТИСНЕННЯ кольоровою фольгою</t>
  </si>
  <si>
    <t>блок - офсетний кремовий папір 70 г/м², клітинка або лінія, НАПІВІНТЕГРАЛЬНА обкладинка MILANO + сліпе ТИСНЕННЯ</t>
  </si>
  <si>
    <t>блок - офсетний кремовий папір 70 г/м², клітинка або лінія, НАПІВІНТЕГРАЛЬНА обкладинка NUBA + сліпе ТИСНЕННЯ</t>
  </si>
  <si>
    <t>блок - офсетний кремовий папір 70 г/м², клітинка або лінія, НАПІВІНТЕГРАЛЬНА обкладинка CAMBRIC + сліпе ТИСНЕННЯ</t>
  </si>
  <si>
    <t>блок - офсетний папір 55 г/м², білизна 100 CIE, клітинка, обкл.повнокол., + УФ лак, крейдований картон 190 г/м²</t>
  </si>
  <si>
    <t>блок - офсетний папір 55 г/м², білизна 100 CIE, клітинка, обкл.повнокол., + УФ лак, крейдований картон 190 г/м², + підкладка КРАФТ-КАРТОН 1250 г/м2</t>
  </si>
  <si>
    <t>змінний блок в комплекті - офсетний папір 55 г/м², клітина (Лініювання двох кольорів по 40 аркушів кожного кольору, без полів), обкладинка ПВХ з металевими кільцями, кольору обкладинок в асортименті</t>
  </si>
  <si>
    <t>змінний блок в комплекті - офсетний папір 55 г/м², клітина (Лініювання чотирьох кольорів по 60 аркушів кожного кольору, без полів), обкладинка ПВХ з металевими кільцями, кольору обкладинок в асортименті</t>
  </si>
  <si>
    <t>офсетний папір 55 г/м², клітина, Лініювання двох кольорів по 40 аркушів кожного кольору, без полів</t>
  </si>
  <si>
    <t>офсетний папір 55 г/м², клітина (Лініювання чотирьох кольорів по 60 аркушів кожного кольору, без полів</t>
  </si>
  <si>
    <t>блок - офсетний папір в клітку, обкладинка повнокольорова, крейдований картон Аляска 200 г/м² + УФ лак</t>
  </si>
  <si>
    <t>блок - офсетний папір 70 г/м², Лініювання блоку в клітку, обкладинка повнокольорова, ламінована глянцевою плівкою, тверда обкладинка</t>
  </si>
  <si>
    <t>блок - газетний папір 55 г/м², Лініювання блоку в клітку, обкладинка повнокольорова, ламінована глянцевою плівкою, тверда обкладинка</t>
  </si>
  <si>
    <t>блок - офсетний кремовий папір 60 г/м², друк 1 + 1 в блок вклеюється стрічка ляссе. Кути блоку прямі. Обкладинка кришки 4Б картон крафт 800 г/м², окантовка корінця штучна шкіра за кольором обкладинки, форзац - кольорова дизайнерська папір</t>
  </si>
  <si>
    <t>блок - клітинка, офсетний білий папір 70 г/м² шитий нитками, обкладинка - тверда палітурка, картон палітурний обтягнутий штучною шкірою, прошивка обкладинки за периметром</t>
  </si>
  <si>
    <t>блок - клітинка, офсетний кремовий папір 60 г/м² шитий нитками, обкладинка - тверда палітурка, картон палітурний обтягнутий штучною шкірою, прошивка обкладинки за периметром</t>
  </si>
  <si>
    <t>блок - клітинка, офсетний кремовий папір 60 г/м² шитий нитками, обкладинка - тверда палітурка, картон палітурний обтягнутий штучною шкірою, прошивка обкладинки за периметром</t>
  </si>
  <si>
    <t>блок - офсетний кремовий папір 60 г/м², друк 1 + 1. Кути блоку прямі. Обкладинка кришки 4Б картон крафт 800 г/м², окантовка корінця штучна шкіра за кольором обкладинки, форзац - кольорова дизайнерська папір</t>
  </si>
  <si>
    <t>блок - газетний папір 55 г/м², Лініювання блоку в клітку, обкладинка повнокольорова ламінована, тверда палітурка)</t>
  </si>
  <si>
    <t>блок офсетний папір 55 г/м², друк блоку в 2-е фарби + щосезону видрукуваний різним кольором, обкладинка повнокольорова, малювання</t>
  </si>
  <si>
    <t>блок - офсетний папір 80 г/м2, білизна 100 CIE, обкладинка монохромна, крафтовий картон 200  г/м²</t>
  </si>
  <si>
    <t>Зошит для нотаток, блок - офсетний папір 55  г/м², клітина, лінія, еко-обкладинка, червоні поля</t>
  </si>
  <si>
    <t>Обкладинки ТМ "Бріск" 2021</t>
  </si>
  <si>
    <t>Зошит шкільний 12 арк. "Фонова + "</t>
  </si>
  <si>
    <t>Зошит шкільний 18 арк. "Фонова + "</t>
  </si>
  <si>
    <t>Зошит шкільний 24 арк. "Фонова + "</t>
  </si>
  <si>
    <t>блок - офсетний папір 55 г/м², клітина, чорні поля, обкладинка КРАФТ-КАРТОН 200 г/м² друк 1 + 0</t>
  </si>
  <si>
    <t>блок - офсетний білий папір 65 г/м², друк блоку 1+1, + довідкова інформація, обкладинка КРАФТ-Кортона 200 г/м² друк 1+0</t>
  </si>
  <si>
    <t>блок - офсетний імпорт. папір 65 г/м², друк блоку 1 + 1, + iнформ. блок, обкладинка - целюлозний картон 200 г/м², 9 видів обкладинки, мікс в пачці</t>
  </si>
  <si>
    <t>блок - офсетний імпорт. папір 65 г/м², друк блоку 1 + 1, + Інформ. блок, обкладинка крейдований картон 220 г/м², 8 видів обкладинки.</t>
  </si>
  <si>
    <t>ТВ-67*</t>
  </si>
  <si>
    <t>ТВ-68*</t>
  </si>
  <si>
    <t>Зошит загальний 12 арк. «Magika» + 2х УФ-лак "Софт-Тач"</t>
  </si>
  <si>
    <t>Зошит загальний 18 арк. «Magika» + 2х УФ-лак "Софт-Тач"</t>
  </si>
  <si>
    <t>https://drive.google.com/file/d/18yYOTCvWYX48h4K9cW0dc2fN0WVJNLhE/view?usp=sharing</t>
  </si>
  <si>
    <t>ДКВ-6К</t>
  </si>
  <si>
    <t>ДКВ-4К</t>
  </si>
  <si>
    <t>блок- офсетний папір, клітина, лінія, обкладинка Крафт</t>
  </si>
  <si>
    <r>
      <t xml:space="preserve">BRISK OFFICE </t>
    </r>
    <r>
      <rPr>
        <b/>
        <sz val="10"/>
        <rFont val="Times New Roman"/>
        <family val="1"/>
        <charset val="204"/>
      </rPr>
      <t>НОВИНКА!!!</t>
    </r>
  </si>
  <si>
    <t>Зошит для нотаток 48 арк.  Ф-А4</t>
  </si>
  <si>
    <t>Зошит для нотаток 96 арк.  Ф-А4</t>
  </si>
  <si>
    <t>ТВ-25К</t>
  </si>
  <si>
    <t>ТВ-27К</t>
  </si>
  <si>
    <t>блок - офсетний папір, клітина, лінія, обкладинка повнокольорова, крейдований картон 200  г/м² + ВД-лак, формат: 200х295мм</t>
  </si>
  <si>
    <t>блок - офсетний папір, клітина, лінія, обкладинка повнокольорова, крейдований картон + УФ лак, формат: 200х295мм</t>
  </si>
  <si>
    <t>блок- газетний папір, клітина, обкладинка повнокольорова, крейдований картон, формат: 200х295мм</t>
  </si>
  <si>
    <t>блок- газетний папір, клітина, лінія, обкладинка одноколірна, формат: 200х295мм</t>
  </si>
  <si>
    <t>блок - офсетний папір, клітина, обкладинка повнокольорова з білим кольором 5+0, крафт-картон 215  г/м² + ВД-лак, формат: 200х277мм</t>
  </si>
  <si>
    <t>НОВИНКА!!!!!!BRISK OFFICE</t>
  </si>
  <si>
    <t>Фізика - 4820058226940 Хімія - 4820058226957 Геометрія - 4820058226933</t>
  </si>
  <si>
    <t>Географія - 4820058226926 Алгебра - 4820058226919 Біологія - 4820197142064</t>
  </si>
  <si>
    <t>Англійська мова - 4820197142071</t>
  </si>
  <si>
    <t>блок- офсетний папір, клітина, лінія, обкладинка - повнокольорови друг з матовою ламінацією</t>
  </si>
  <si>
    <t>СТВ-23К</t>
  </si>
  <si>
    <t>СБВ-12К</t>
  </si>
  <si>
    <t>СБВ-14К</t>
  </si>
  <si>
    <t>СБВ-15К</t>
  </si>
  <si>
    <t xml:space="preserve">блок - офсетний кремовий папір 90  г/м², чорна клітина з двох сторiн листа, обл.повнокол., крафт-картон 320 г/м </t>
  </si>
  <si>
    <t>Блокнот 96 арк. на спіралі «SKILL»           Ф.А-5, спіраль збоку</t>
  </si>
  <si>
    <t xml:space="preserve">Скетчбук 80 арк.на спіралі «SKILL»         Ф А-5, спіраль зверху  </t>
  </si>
  <si>
    <t xml:space="preserve">Блокнот 80 арк.на спіралі «SKILL»           Ф А-6, спіраль збоку </t>
  </si>
  <si>
    <t>Скетчбук 80 арк.на спіралі «SKILL»         Ф А-6, спіраль зверху</t>
  </si>
  <si>
    <t xml:space="preserve">блок - офсетний кремовий папір 90  г/м², свiтло-сiра клітина з одного боку листа, обл.повнокол., крафт-картон 320 г/м </t>
  </si>
  <si>
    <r>
      <rPr>
        <b/>
        <sz val="12"/>
        <rFont val="Times New Roman"/>
        <family val="1"/>
        <charset val="204"/>
      </rPr>
      <t xml:space="preserve">блок - офсетний папір </t>
    </r>
    <r>
      <rPr>
        <b/>
        <sz val="14"/>
        <rFont val="Times New Roman"/>
        <family val="1"/>
        <charset val="204"/>
      </rPr>
      <t>60 г/м</t>
    </r>
    <r>
      <rPr>
        <sz val="10"/>
        <rFont val="Times New Roman"/>
        <family val="1"/>
      </rPr>
      <t>², білизна 100 CIE, клітина, лінія, (коса лінія 12 арк.), обкладинка повнокольорова + УФ-ЛАК, целюлозний КАРТОН 190  г/м², червоні поля</t>
    </r>
  </si>
  <si>
    <r>
      <rPr>
        <b/>
        <sz val="12"/>
        <rFont val="Times New Roman"/>
        <family val="1"/>
        <charset val="204"/>
      </rPr>
      <t>блок - офсетний папір</t>
    </r>
    <r>
      <rPr>
        <sz val="10"/>
        <rFont val="Times New Roman"/>
        <family val="1"/>
      </rPr>
      <t xml:space="preserve"> </t>
    </r>
    <r>
      <rPr>
        <b/>
        <sz val="14"/>
        <rFont val="Times New Roman"/>
        <family val="1"/>
        <charset val="204"/>
      </rPr>
      <t>60 г/м²</t>
    </r>
    <r>
      <rPr>
        <sz val="10"/>
        <rFont val="Times New Roman"/>
        <family val="1"/>
      </rPr>
      <t>, білизна 100 CIE, клітина, лінія, обкладинка повнокольорова + УФ-ЛАК, целюлозний КАРТОН 190  г/м², червоні поля</t>
    </r>
  </si>
  <si>
    <r>
      <t xml:space="preserve">Керівник продажів: </t>
    </r>
    <r>
      <rPr>
        <b/>
        <sz val="11"/>
        <rFont val="Source Sans Pro"/>
        <family val="2"/>
      </rPr>
      <t>050-696-20-70</t>
    </r>
    <r>
      <rPr>
        <b/>
        <sz val="10"/>
        <rFont val="Arial"/>
        <family val="2"/>
        <charset val="204"/>
      </rPr>
      <t>, taisia_brisk@ukr.net</t>
    </r>
  </si>
  <si>
    <t>ТВ-307*</t>
  </si>
  <si>
    <t>ТВ-308*</t>
  </si>
  <si>
    <t>ТВ-309*</t>
  </si>
  <si>
    <t>ТВ-337*</t>
  </si>
  <si>
    <t>ТВ-314*</t>
  </si>
  <si>
    <t>ТВ-315*</t>
  </si>
  <si>
    <t>ТВ-317*</t>
  </si>
  <si>
    <t>Зошит шкільний 12 арк. ТМ «Пір'ячко»</t>
  </si>
  <si>
    <t xml:space="preserve">Зошит шкільний 18 арк. ТМ «Пір'ячко» </t>
  </si>
  <si>
    <t xml:space="preserve">Зошит шкільний 24 арк. ТМ «Пір'ячко» </t>
  </si>
  <si>
    <t>Зошит загальний 36 арк. ТМ «Пір'ячко»</t>
  </si>
  <si>
    <t>Зошит загальний 48 арк. ТМ «Пір'ячко»</t>
  </si>
  <si>
    <t>Зошит загальний 60 арк. ТМ «Пір'ячко»</t>
  </si>
  <si>
    <t>Зошит загальний 96 арк. ТМ «Пір'ячко»</t>
  </si>
  <si>
    <r>
      <rPr>
        <b/>
        <sz val="12"/>
        <rFont val="Times New Roman"/>
        <family val="1"/>
        <charset val="204"/>
      </rPr>
      <t>блок - офсетний папір 50-53  г/м²</t>
    </r>
    <r>
      <rPr>
        <sz val="10"/>
        <rFont val="Times New Roman"/>
        <family val="1"/>
      </rPr>
      <t>, клітина, лінія, (коса лінія 12 арк.), обкладинка повнокольорова + ВД-лак, крейдований папір 140-150  г/м², червоні поля</t>
    </r>
  </si>
  <si>
    <r>
      <rPr>
        <b/>
        <sz val="12"/>
        <rFont val="Times New Roman"/>
        <family val="1"/>
        <charset val="204"/>
      </rPr>
      <t>блок - офсетний папір 55  г/м²</t>
    </r>
    <r>
      <rPr>
        <sz val="10"/>
        <rFont val="Times New Roman"/>
        <family val="1"/>
      </rPr>
      <t>, клітина, лінія, (коса лінія 12 арк.), обкладинка повнокольорова + ВД-лак, імпортний крейдований картон 170  г/м², червоні поля</t>
    </r>
  </si>
  <si>
    <r>
      <rPr>
        <b/>
        <sz val="12"/>
        <rFont val="Times New Roman"/>
        <family val="1"/>
        <charset val="204"/>
      </rPr>
      <t>блок - офсетний папір 55  г/м²</t>
    </r>
    <r>
      <rPr>
        <sz val="10"/>
        <rFont val="Times New Roman"/>
        <family val="1"/>
      </rPr>
      <t>, клітина, лінія, обкладинка повнокольорова + ВД-лак, імпортний крейдований картон 170  г/м², червоні поля</t>
    </r>
  </si>
  <si>
    <t xml:space="preserve">  MAGIKA</t>
  </si>
  <si>
    <t>САВ-40</t>
  </si>
  <si>
    <t>САВ-41</t>
  </si>
  <si>
    <t>САВ-22</t>
  </si>
  <si>
    <t>САВ-23</t>
  </si>
  <si>
    <t>САВ-26</t>
  </si>
  <si>
    <t>САВ-27</t>
  </si>
  <si>
    <r>
      <t xml:space="preserve">Альбом для малювання 30 арк. «MAGIKA»+ блискітки + </t>
    </r>
    <r>
      <rPr>
        <b/>
        <sz val="10"/>
        <rFont val="Times New Roman"/>
        <family val="1"/>
        <charset val="204"/>
      </rPr>
      <t>ГЛІТТЕР</t>
    </r>
  </si>
  <si>
    <r>
      <t xml:space="preserve">Альбом для малювання 20 арк. «MAGIKA» на спіралі + </t>
    </r>
    <r>
      <rPr>
        <b/>
        <sz val="10"/>
        <rFont val="Times New Roman"/>
        <family val="1"/>
        <charset val="204"/>
      </rPr>
      <t>ГЛІТТЕР</t>
    </r>
  </si>
  <si>
    <r>
      <t xml:space="preserve">Альбом для малювання 30 арк. «MAGIKA» на спіралі + </t>
    </r>
    <r>
      <rPr>
        <b/>
        <sz val="10"/>
        <rFont val="Times New Roman"/>
        <family val="1"/>
        <charset val="204"/>
      </rPr>
      <t>ФОЛЬГА</t>
    </r>
  </si>
  <si>
    <r>
      <t xml:space="preserve">Альбом для малювання 40 арк. «MAGIKA» на спіралі + </t>
    </r>
    <r>
      <rPr>
        <b/>
        <sz val="10"/>
        <rFont val="Times New Roman"/>
        <family val="1"/>
        <charset val="204"/>
      </rPr>
      <t>ФОЛЬГА</t>
    </r>
  </si>
  <si>
    <r>
      <t xml:space="preserve">Альбом для малювання 30 арк. «Gold Brisk» на спіралі + </t>
    </r>
    <r>
      <rPr>
        <b/>
        <sz val="10"/>
        <rFont val="Times New Roman"/>
        <family val="1"/>
        <charset val="204"/>
      </rPr>
      <t>ВИБІРКОВИЙ УФ-ЛАК</t>
    </r>
  </si>
  <si>
    <r>
      <t>Альбом для малювання 40 арк. «Gold Brisk» на спіралі +</t>
    </r>
    <r>
      <rPr>
        <b/>
        <sz val="10"/>
        <rFont val="Times New Roman"/>
        <family val="1"/>
        <charset val="204"/>
      </rPr>
      <t xml:space="preserve"> ВИБІРКОВИЙ УФ-ЛАК</t>
    </r>
  </si>
  <si>
    <r>
      <t xml:space="preserve">Альбом для малювання 30 арк. «Gold Brisk» на спіралі + </t>
    </r>
    <r>
      <rPr>
        <b/>
        <sz val="10"/>
        <rFont val="Times New Roman"/>
        <family val="1"/>
        <charset val="204"/>
      </rPr>
      <t>ФЛЮОРИСЦЕНТНІ ФАРБТИ</t>
    </r>
  </si>
  <si>
    <r>
      <t>Альбом для малювання 40 арк. «Gold Brisk» на спіралі +</t>
    </r>
    <r>
      <rPr>
        <b/>
        <sz val="10"/>
        <rFont val="Times New Roman"/>
        <family val="1"/>
        <charset val="204"/>
      </rPr>
      <t xml:space="preserve"> ФЛЮОРИСЦЕНТНІ ФАРБТИ</t>
    </r>
  </si>
  <si>
    <r>
      <t xml:space="preserve">блок - офсетний папір 120  г/м², білизна 100 CIE, обкладинка повнокольорова + </t>
    </r>
    <r>
      <rPr>
        <b/>
        <sz val="10"/>
        <rFont val="Times New Roman"/>
        <family val="1"/>
        <charset val="204"/>
      </rPr>
      <t>ГЛІТТЕР</t>
    </r>
    <r>
      <rPr>
        <sz val="10"/>
        <rFont val="Times New Roman"/>
        <family val="1"/>
      </rPr>
      <t>, крейдований картон 200  г/м², + підкладка  КРАФТ-КАРТОН 1250 г/м2</t>
    </r>
  </si>
  <si>
    <r>
      <t xml:space="preserve">блок - офсетний папір 120  г/м², білизна 100 CIE, обкладинка повнокольорова + </t>
    </r>
    <r>
      <rPr>
        <b/>
        <sz val="10"/>
        <rFont val="Times New Roman"/>
        <family val="1"/>
        <charset val="204"/>
      </rPr>
      <t>ВИБІРКОВИЙ УФ-ЛАК</t>
    </r>
    <r>
      <rPr>
        <sz val="10"/>
        <rFont val="Times New Roman"/>
        <family val="1"/>
      </rPr>
      <t>, крейдований картон 200  г/м², + підкладка  КРАФТ-КАРТОН 1250 г/м2</t>
    </r>
  </si>
  <si>
    <r>
      <t xml:space="preserve">блок - офсетний папір 120  г/м², білизна 100 CIE, обкладинка повнокольорова + </t>
    </r>
    <r>
      <rPr>
        <b/>
        <sz val="10"/>
        <rFont val="Times New Roman"/>
        <family val="1"/>
        <charset val="204"/>
      </rPr>
      <t>ФЛЮОРИСЦЕНТНІ ФАРБИ</t>
    </r>
    <r>
      <rPr>
        <sz val="10"/>
        <rFont val="Times New Roman"/>
        <family val="1"/>
      </rPr>
      <t>, крейдований картон 200  г/м², + підкладка  КРАФТ-КАРТОН 1250 г/м2</t>
    </r>
  </si>
  <si>
    <t>АВ-9</t>
  </si>
  <si>
    <t>(Блок - офсетний папір 90 г/м², обкладинка повнокольорова + ВД-лак, імпортний крейдований картон 130  г/м²)</t>
  </si>
  <si>
    <t>300</t>
  </si>
  <si>
    <t>блок - папір газетний 45 г/м, клітинка, лінія, червоні поля, обкладинка офсетний папір 80 г/м² фарбована в масі вир-ва Коростишівського ЦПК</t>
  </si>
  <si>
    <r>
      <t>Відділ збуту:</t>
    </r>
    <r>
      <rPr>
        <b/>
        <sz val="10"/>
        <rFont val="Source Sans Pro"/>
        <family val="2"/>
      </rPr>
      <t xml:space="preserve"> </t>
    </r>
    <r>
      <rPr>
        <b/>
        <sz val="11"/>
        <rFont val="Source Sans Pro"/>
        <family val="2"/>
      </rPr>
      <t>067-578-52-88, 050-325-55-34</t>
    </r>
    <r>
      <rPr>
        <b/>
        <sz val="11"/>
        <color indexed="60"/>
        <rFont val="Source Sans Pro"/>
        <family val="2"/>
      </rPr>
      <t xml:space="preserve"> </t>
    </r>
    <r>
      <rPr>
        <b/>
        <sz val="10"/>
        <color indexed="60"/>
        <rFont val="Source Sans Pro"/>
        <family val="2"/>
      </rPr>
      <t>email:</t>
    </r>
    <r>
      <rPr>
        <b/>
        <sz val="11"/>
        <color indexed="60"/>
        <rFont val="Source Sans Pro"/>
        <family val="2"/>
      </rPr>
      <t xml:space="preserve"> </t>
    </r>
    <r>
      <rPr>
        <b/>
        <sz val="11"/>
        <rFont val="Source Sans Pro"/>
        <family val="2"/>
      </rPr>
      <t>brisk-office@ukr.net</t>
    </r>
  </si>
  <si>
    <r>
      <t>Відділ роботи з торговельними мережами:</t>
    </r>
    <r>
      <rPr>
        <b/>
        <sz val="11"/>
        <rFont val="Source Sans Pro"/>
        <family val="2"/>
      </rPr>
      <t xml:space="preserve"> zakaz-brisk@ukr.net</t>
    </r>
  </si>
  <si>
    <t>АВ-16</t>
  </si>
  <si>
    <t>АВ-17</t>
  </si>
  <si>
    <t>96</t>
  </si>
  <si>
    <t>Альбом для малювання 12 арк. ТМ «Перо»</t>
  </si>
  <si>
    <t>Альбом для малювання 20 арк. ТМ «Перо»</t>
  </si>
  <si>
    <r>
      <t xml:space="preserve">Альбом для малювання 30 арк. ТМ «Бріск» </t>
    </r>
    <r>
      <rPr>
        <b/>
        <sz val="10"/>
        <rFont val="Times New Roman"/>
        <family val="1"/>
        <charset val="204"/>
      </rPr>
      <t>НОВИНКА!!!</t>
    </r>
  </si>
  <si>
    <r>
      <t xml:space="preserve">Альбом для малювання 40 арк. ТМ «Бріск» </t>
    </r>
    <r>
      <rPr>
        <b/>
        <sz val="10"/>
        <rFont val="Times New Roman"/>
        <family val="1"/>
        <charset val="204"/>
      </rPr>
      <t>НОВИНКА!!!</t>
    </r>
  </si>
  <si>
    <t>Набори для дитячої творчості ЗНИЖКА!!!!</t>
  </si>
  <si>
    <t>ДКВ-7</t>
  </si>
  <si>
    <t>Ділова книга 192 арк. «Gold Brisk» Ф-А5</t>
  </si>
  <si>
    <r>
      <rPr>
        <sz val="14"/>
        <rFont val="Times New Roman"/>
        <family val="1"/>
        <charset val="204"/>
      </rPr>
      <t>блок - офсетний  папір</t>
    </r>
    <r>
      <rPr>
        <b/>
        <sz val="14"/>
        <rFont val="Times New Roman"/>
        <family val="1"/>
        <charset val="204"/>
      </rPr>
      <t xml:space="preserve"> </t>
    </r>
    <r>
      <rPr>
        <b/>
        <sz val="18"/>
        <rFont val="Times New Roman"/>
        <family val="1"/>
        <charset val="204"/>
      </rPr>
      <t>60 г/м</t>
    </r>
    <r>
      <rPr>
        <b/>
        <sz val="14"/>
        <rFont val="Times New Roman"/>
        <family val="1"/>
        <charset val="204"/>
      </rPr>
      <t>²</t>
    </r>
    <r>
      <rPr>
        <sz val="14"/>
        <rFont val="Times New Roman"/>
        <family val="1"/>
        <charset val="204"/>
      </rPr>
      <t>, клітинка, обкладинка повнокольорова, матова ламінація, тверда палітурка</t>
    </r>
  </si>
  <si>
    <r>
      <rPr>
        <b/>
        <sz val="12"/>
        <rFont val="Times New Roman"/>
        <family val="1"/>
        <charset val="204"/>
      </rPr>
      <t>блок - офсетний папір 50-53  г/м²</t>
    </r>
    <r>
      <rPr>
        <sz val="10"/>
        <rFont val="Times New Roman"/>
        <family val="1"/>
      </rPr>
      <t>, клітина, лінія, обкладинка повнокольорова + ВД-лак, крейдований папір 140-150  г/м², червоні поля</t>
    </r>
  </si>
  <si>
    <r>
      <t xml:space="preserve">Прайс-лист Brisk </t>
    </r>
    <r>
      <rPr>
        <b/>
        <i/>
        <sz val="14"/>
        <color indexed="60"/>
        <rFont val="Arial"/>
        <family val="2"/>
        <charset val="204"/>
      </rPr>
      <t>от 08.04.2026</t>
    </r>
  </si>
  <si>
    <t>НОВИНКА!!!! MAGIKA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</si>
</sst>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1">
    <font>
      <sz val="10"/>
      <name val="Arial Cyr"/>
      <charset val="204"/>
    </font>
    <font>
      <sz val="10"/>
      <name val="Arial Cyr"/>
      <charset val="204"/>
    </font>
    <font>
      <b/>
      <i/>
      <u/>
      <sz val="18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9"/>
      <name val="Arial Cyr"/>
      <charset val="204"/>
    </font>
    <font>
      <b/>
      <sz val="11"/>
      <color indexed="6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b/>
      <sz val="10"/>
      <color indexed="60"/>
      <name val="Source Sans Pro"/>
      <family val="2"/>
    </font>
    <font>
      <b/>
      <sz val="14"/>
      <name val="Times New Roman"/>
      <family val="1"/>
      <charset val="204"/>
    </font>
    <font>
      <b/>
      <sz val="10"/>
      <color indexed="60"/>
      <name val="Source Sans Pro"/>
      <family val="2"/>
    </font>
    <font>
      <b/>
      <i/>
      <sz val="18"/>
      <color indexed="60"/>
      <name val="Source Sans Pro"/>
      <family val="2"/>
    </font>
    <font>
      <b/>
      <sz val="11"/>
      <color indexed="60"/>
      <name val="Source Sans Pro"/>
      <family val="2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2"/>
      <name val="Arial Cyr"/>
      <charset val="204"/>
    </font>
    <font>
      <b/>
      <sz val="28"/>
      <name val="Arial Cyr"/>
      <charset val="204"/>
    </font>
    <font>
      <sz val="12"/>
      <name val="Arial Cyr"/>
      <charset val="204"/>
    </font>
    <font>
      <b/>
      <u/>
      <sz val="12"/>
      <color indexed="12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Source Sans Pro"/>
      <family val="2"/>
    </font>
    <font>
      <b/>
      <i/>
      <sz val="18"/>
      <color indexed="60"/>
      <name val="Arial"/>
      <family val="2"/>
      <charset val="204"/>
    </font>
    <font>
      <b/>
      <i/>
      <sz val="14"/>
      <color indexed="60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9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18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/>
    </xf>
    <xf numFmtId="10" fontId="18" fillId="2" borderId="5" xfId="0" applyNumberFormat="1" applyFont="1" applyFill="1" applyBorder="1" applyAlignment="1">
      <alignment horizontal="center" wrapText="1"/>
    </xf>
    <xf numFmtId="0" fontId="24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165" fontId="25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 wrapText="1"/>
    </xf>
    <xf numFmtId="164" fontId="8" fillId="0" borderId="8" xfId="0" applyNumberFormat="1" applyFont="1" applyFill="1" applyBorder="1" applyAlignment="1">
      <alignment horizontal="center" vertical="center" textRotation="90" wrapText="1"/>
    </xf>
    <xf numFmtId="0" fontId="24" fillId="0" borderId="8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65" fontId="25" fillId="0" borderId="7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165" fontId="25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90" wrapText="1"/>
    </xf>
    <xf numFmtId="164" fontId="8" fillId="0" borderId="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165" fontId="25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22" fillId="0" borderId="22" xfId="0" applyNumberFormat="1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>
      <alignment horizontal="center" vertical="center" wrapText="1"/>
    </xf>
    <xf numFmtId="0" fontId="26" fillId="0" borderId="22" xfId="0" applyNumberFormat="1" applyFont="1" applyFill="1" applyBorder="1" applyAlignment="1">
      <alignment horizontal="center" vertical="center" wrapText="1"/>
    </xf>
    <xf numFmtId="165" fontId="25" fillId="0" borderId="19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165" fontId="25" fillId="0" borderId="12" xfId="0" applyNumberFormat="1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>
      <alignment horizontal="center" vertical="center" wrapText="1"/>
    </xf>
    <xf numFmtId="165" fontId="25" fillId="0" borderId="7" xfId="0" applyNumberFormat="1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7" xfId="0" applyNumberFormat="1" applyFont="1" applyFill="1" applyBorder="1" applyAlignment="1">
      <alignment horizontal="center" vertical="center"/>
    </xf>
    <xf numFmtId="165" fontId="30" fillId="0" borderId="10" xfId="0" applyNumberFormat="1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165" fontId="30" fillId="0" borderId="8" xfId="0" applyNumberFormat="1" applyFont="1" applyFill="1" applyBorder="1" applyAlignment="1">
      <alignment horizontal="center" vertical="center"/>
    </xf>
    <xf numFmtId="165" fontId="25" fillId="0" borderId="20" xfId="0" applyNumberFormat="1" applyFont="1" applyFill="1" applyBorder="1" applyAlignment="1">
      <alignment horizontal="center" vertical="center"/>
    </xf>
    <xf numFmtId="165" fontId="30" fillId="0" borderId="2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5" fillId="2" borderId="27" xfId="0" applyFont="1" applyFill="1" applyBorder="1" applyAlignment="1">
      <alignment horizontal="center" vertical="center" wrapText="1"/>
    </xf>
    <xf numFmtId="9" fontId="5" fillId="2" borderId="2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165" fontId="25" fillId="0" borderId="29" xfId="0" applyNumberFormat="1" applyFont="1" applyFill="1" applyBorder="1" applyAlignment="1">
      <alignment horizontal="center" vertical="center"/>
    </xf>
    <xf numFmtId="165" fontId="30" fillId="0" borderId="29" xfId="0" applyNumberFormat="1" applyFont="1" applyFill="1" applyBorder="1" applyAlignment="1">
      <alignment horizontal="center" vertical="center"/>
    </xf>
    <xf numFmtId="165" fontId="4" fillId="0" borderId="29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 wrapText="1"/>
    </xf>
    <xf numFmtId="165" fontId="3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165" fontId="4" fillId="0" borderId="28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25" fillId="0" borderId="6" xfId="0" applyNumberFormat="1" applyFont="1" applyFill="1" applyBorder="1" applyAlignment="1">
      <alignment horizontal="center" vertical="center"/>
    </xf>
    <xf numFmtId="165" fontId="30" fillId="0" borderId="6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10" fillId="0" borderId="0" xfId="1" applyFill="1" applyBorder="1" applyAlignment="1" applyProtection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2" fontId="30" fillId="0" borderId="12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/>
    </xf>
    <xf numFmtId="2" fontId="30" fillId="0" borderId="7" xfId="0" applyNumberFormat="1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2" fontId="30" fillId="0" borderId="19" xfId="0" applyNumberFormat="1" applyFont="1" applyFill="1" applyBorder="1" applyAlignment="1">
      <alignment horizontal="center" vertical="center"/>
    </xf>
    <xf numFmtId="2" fontId="30" fillId="0" borderId="20" xfId="0" applyNumberFormat="1" applyFont="1" applyFill="1" applyBorder="1" applyAlignment="1">
      <alignment horizontal="center" vertical="center"/>
    </xf>
    <xf numFmtId="2" fontId="30" fillId="0" borderId="2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2" fontId="30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165" fontId="25" fillId="4" borderId="12" xfId="0" applyNumberFormat="1" applyFont="1" applyFill="1" applyBorder="1" applyAlignment="1">
      <alignment horizontal="center" vertical="center"/>
    </xf>
    <xf numFmtId="165" fontId="30" fillId="4" borderId="12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65" fontId="25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5" fontId="25" fillId="4" borderId="6" xfId="0" applyNumberFormat="1" applyFont="1" applyFill="1" applyBorder="1" applyAlignment="1">
      <alignment horizontal="center" vertical="center"/>
    </xf>
    <xf numFmtId="165" fontId="30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65" fontId="4" fillId="4" borderId="28" xfId="0" applyNumberFormat="1" applyFont="1" applyFill="1" applyBorder="1" applyAlignment="1">
      <alignment horizontal="center" vertical="center" wrapText="1"/>
    </xf>
    <xf numFmtId="2" fontId="28" fillId="4" borderId="12" xfId="0" applyNumberFormat="1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horizontal="center" vertical="center"/>
    </xf>
    <xf numFmtId="2" fontId="28" fillId="4" borderId="6" xfId="0" applyNumberFormat="1" applyFont="1" applyFill="1" applyBorder="1" applyAlignment="1">
      <alignment horizontal="center" vertical="center"/>
    </xf>
    <xf numFmtId="164" fontId="25" fillId="0" borderId="20" xfId="0" applyNumberFormat="1" applyFont="1" applyFill="1" applyBorder="1" applyAlignment="1">
      <alignment horizontal="center" vertical="center" wrapText="1"/>
    </xf>
    <xf numFmtId="2" fontId="25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textRotation="90" wrapText="1"/>
    </xf>
    <xf numFmtId="164" fontId="8" fillId="0" borderId="20" xfId="0" applyNumberFormat="1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2" fontId="28" fillId="4" borderId="7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2" fontId="28" fillId="5" borderId="1" xfId="0" applyNumberFormat="1" applyFont="1" applyFill="1" applyBorder="1" applyAlignment="1">
      <alignment horizontal="center" vertical="center"/>
    </xf>
    <xf numFmtId="2" fontId="28" fillId="5" borderId="7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2" fontId="28" fillId="5" borderId="6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18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165" fontId="25" fillId="4" borderId="7" xfId="0" applyNumberFormat="1" applyFont="1" applyFill="1" applyBorder="1" applyAlignment="1">
      <alignment horizontal="center" vertical="center"/>
    </xf>
    <xf numFmtId="165" fontId="30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2" fontId="4" fillId="0" borderId="30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 wrapText="1"/>
    </xf>
    <xf numFmtId="2" fontId="28" fillId="5" borderId="19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vertical="center" wrapText="1"/>
    </xf>
    <xf numFmtId="2" fontId="30" fillId="6" borderId="12" xfId="0" applyNumberFormat="1" applyFont="1" applyFill="1" applyBorder="1" applyAlignment="1">
      <alignment horizontal="center" vertical="center"/>
    </xf>
    <xf numFmtId="2" fontId="30" fillId="6" borderId="1" xfId="0" applyNumberFormat="1" applyFont="1" applyFill="1" applyBorder="1" applyAlignment="1">
      <alignment horizontal="center" vertical="center"/>
    </xf>
    <xf numFmtId="2" fontId="30" fillId="6" borderId="19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165" fontId="4" fillId="0" borderId="28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65" fontId="4" fillId="0" borderId="28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textRotation="90" wrapText="1"/>
    </xf>
    <xf numFmtId="164" fontId="8" fillId="3" borderId="12" xfId="0" applyNumberFormat="1" applyFont="1" applyFill="1" applyBorder="1" applyAlignment="1">
      <alignment horizontal="center" vertical="center" textRotation="90" wrapText="1"/>
    </xf>
    <xf numFmtId="164" fontId="8" fillId="3" borderId="1" xfId="0" applyNumberFormat="1" applyFont="1" applyFill="1" applyBorder="1" applyAlignment="1">
      <alignment horizontal="center" vertical="center" textRotation="90" wrapText="1"/>
    </xf>
    <xf numFmtId="164" fontId="8" fillId="3" borderId="7" xfId="0" applyNumberFormat="1" applyFont="1" applyFill="1" applyBorder="1" applyAlignment="1">
      <alignment horizontal="center" vertical="center" textRotation="90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9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14" fontId="16" fillId="0" borderId="37" xfId="0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31" fillId="0" borderId="37" xfId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10" fillId="0" borderId="43" xfId="1" applyBorder="1" applyAlignment="1" applyProtection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3"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20</xdr:row>
      <xdr:rowOff>45667</xdr:rowOff>
    </xdr:from>
    <xdr:to>
      <xdr:col>4</xdr:col>
      <xdr:colOff>1030877</xdr:colOff>
      <xdr:row>22</xdr:row>
      <xdr:rowOff>325619</xdr:rowOff>
    </xdr:to>
    <xdr:pic>
      <xdr:nvPicPr>
        <xdr:cNvPr id="505623" name="Рисунок 19">
          <a:extLst>
            <a:ext uri="{FF2B5EF4-FFF2-40B4-BE49-F238E27FC236}">
              <a16:creationId xmlns:a16="http://schemas.microsoft.com/office/drawing/2014/main" id="{47652A44-FEC7-4E99-A7C2-C44C8A5C9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1" y="5134738"/>
          <a:ext cx="888002" cy="1069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1099456</xdr:colOff>
      <xdr:row>20</xdr:row>
      <xdr:rowOff>59871</xdr:rowOff>
    </xdr:from>
    <xdr:to>
      <xdr:col>4</xdr:col>
      <xdr:colOff>1960516</xdr:colOff>
      <xdr:row>22</xdr:row>
      <xdr:rowOff>331334</xdr:rowOff>
    </xdr:to>
    <xdr:pic>
      <xdr:nvPicPr>
        <xdr:cNvPr id="505624" name="Рисунок 20">
          <a:extLst>
            <a:ext uri="{FF2B5EF4-FFF2-40B4-BE49-F238E27FC236}">
              <a16:creationId xmlns:a16="http://schemas.microsoft.com/office/drawing/2014/main" id="{3BD9FE8D-E94D-4DF4-9A39-15F54B72D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1706" y="5067300"/>
          <a:ext cx="874395" cy="1052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1975756</xdr:colOff>
      <xdr:row>20</xdr:row>
      <xdr:rowOff>33825</xdr:rowOff>
    </xdr:from>
    <xdr:to>
      <xdr:col>4</xdr:col>
      <xdr:colOff>2916690</xdr:colOff>
      <xdr:row>22</xdr:row>
      <xdr:rowOff>325619</xdr:rowOff>
    </xdr:to>
    <xdr:pic>
      <xdr:nvPicPr>
        <xdr:cNvPr id="505625" name="Рисунок 21">
          <a:extLst>
            <a:ext uri="{FF2B5EF4-FFF2-40B4-BE49-F238E27FC236}">
              <a16:creationId xmlns:a16="http://schemas.microsoft.com/office/drawing/2014/main" id="{23464189-B53C-452E-9C7F-0F31073D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632" y="5122896"/>
          <a:ext cx="936172" cy="108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2043794</xdr:colOff>
      <xdr:row>28</xdr:row>
      <xdr:rowOff>40824</xdr:rowOff>
    </xdr:from>
    <xdr:to>
      <xdr:col>4</xdr:col>
      <xdr:colOff>2942001</xdr:colOff>
      <xdr:row>28</xdr:row>
      <xdr:rowOff>1020538</xdr:rowOff>
    </xdr:to>
    <xdr:pic>
      <xdr:nvPicPr>
        <xdr:cNvPr id="505629" name="Рисунок 28">
          <a:extLst>
            <a:ext uri="{FF2B5EF4-FFF2-40B4-BE49-F238E27FC236}">
              <a16:creationId xmlns:a16="http://schemas.microsoft.com/office/drawing/2014/main" id="{835FA9FB-4A1A-405E-BB6D-AA04B82B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4670" y="5129895"/>
          <a:ext cx="893445" cy="97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1091294</xdr:colOff>
      <xdr:row>28</xdr:row>
      <xdr:rowOff>40824</xdr:rowOff>
    </xdr:from>
    <xdr:to>
      <xdr:col>4</xdr:col>
      <xdr:colOff>1942829</xdr:colOff>
      <xdr:row>28</xdr:row>
      <xdr:rowOff>1001488</xdr:rowOff>
    </xdr:to>
    <xdr:pic>
      <xdr:nvPicPr>
        <xdr:cNvPr id="505630" name="Рисунок 29">
          <a:extLst>
            <a:ext uri="{FF2B5EF4-FFF2-40B4-BE49-F238E27FC236}">
              <a16:creationId xmlns:a16="http://schemas.microsoft.com/office/drawing/2014/main" id="{F8E976C4-B91D-4762-B1BC-E0439BCC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170" y="5129895"/>
          <a:ext cx="851535" cy="96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119744</xdr:colOff>
      <xdr:row>28</xdr:row>
      <xdr:rowOff>40824</xdr:rowOff>
    </xdr:from>
    <xdr:to>
      <xdr:col>4</xdr:col>
      <xdr:colOff>952229</xdr:colOff>
      <xdr:row>28</xdr:row>
      <xdr:rowOff>1001488</xdr:rowOff>
    </xdr:to>
    <xdr:pic>
      <xdr:nvPicPr>
        <xdr:cNvPr id="505631" name="Рисунок 30">
          <a:extLst>
            <a:ext uri="{FF2B5EF4-FFF2-40B4-BE49-F238E27FC236}">
              <a16:creationId xmlns:a16="http://schemas.microsoft.com/office/drawing/2014/main" id="{79A00A1A-6403-47C4-ADD3-6D6A5666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0620" y="5129895"/>
          <a:ext cx="832485" cy="96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64226</xdr:colOff>
      <xdr:row>44</xdr:row>
      <xdr:rowOff>38100</xdr:rowOff>
    </xdr:from>
    <xdr:to>
      <xdr:col>4</xdr:col>
      <xdr:colOff>932361</xdr:colOff>
      <xdr:row>44</xdr:row>
      <xdr:rowOff>1030662</xdr:rowOff>
    </xdr:to>
    <xdr:pic>
      <xdr:nvPicPr>
        <xdr:cNvPr id="505632" name="Рисунок 37">
          <a:extLst>
            <a:ext uri="{FF2B5EF4-FFF2-40B4-BE49-F238E27FC236}">
              <a16:creationId xmlns:a16="http://schemas.microsoft.com/office/drawing/2014/main" id="{D33D70B4-5281-452D-AB4C-E15C036C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8312" y="14766471"/>
          <a:ext cx="864325" cy="98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1052649</xdr:colOff>
      <xdr:row>44</xdr:row>
      <xdr:rowOff>42454</xdr:rowOff>
    </xdr:from>
    <xdr:to>
      <xdr:col>4</xdr:col>
      <xdr:colOff>1925546</xdr:colOff>
      <xdr:row>44</xdr:row>
      <xdr:rowOff>1030254</xdr:rowOff>
    </xdr:to>
    <xdr:pic>
      <xdr:nvPicPr>
        <xdr:cNvPr id="505633" name="Рисунок 38">
          <a:extLst>
            <a:ext uri="{FF2B5EF4-FFF2-40B4-BE49-F238E27FC236}">
              <a16:creationId xmlns:a16="http://schemas.microsoft.com/office/drawing/2014/main" id="{D2CCBF0F-0765-4CE2-9F8F-823BD62BE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6735" y="14770825"/>
          <a:ext cx="864325" cy="98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2061212</xdr:colOff>
      <xdr:row>44</xdr:row>
      <xdr:rowOff>60960</xdr:rowOff>
    </xdr:from>
    <xdr:to>
      <xdr:col>4</xdr:col>
      <xdr:colOff>2916012</xdr:colOff>
      <xdr:row>44</xdr:row>
      <xdr:rowOff>1049712</xdr:rowOff>
    </xdr:to>
    <xdr:pic>
      <xdr:nvPicPr>
        <xdr:cNvPr id="505634" name="Рисунок 39">
          <a:extLst>
            <a:ext uri="{FF2B5EF4-FFF2-40B4-BE49-F238E27FC236}">
              <a16:creationId xmlns:a16="http://schemas.microsoft.com/office/drawing/2014/main" id="{3292F342-7260-45E2-A5D0-B6214FBA7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72088" y="12382229"/>
          <a:ext cx="854800" cy="988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80555</xdr:colOff>
      <xdr:row>57</xdr:row>
      <xdr:rowOff>67492</xdr:rowOff>
    </xdr:from>
    <xdr:to>
      <xdr:col>4</xdr:col>
      <xdr:colOff>1007337</xdr:colOff>
      <xdr:row>58</xdr:row>
      <xdr:rowOff>515848</xdr:rowOff>
    </xdr:to>
    <xdr:pic>
      <xdr:nvPicPr>
        <xdr:cNvPr id="505635" name="Рисунок 46">
          <a:extLst>
            <a:ext uri="{FF2B5EF4-FFF2-40B4-BE49-F238E27FC236}">
              <a16:creationId xmlns:a16="http://schemas.microsoft.com/office/drawing/2014/main" id="{AE467BA7-90AE-4DC0-B84C-A246B236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4641" y="22971035"/>
          <a:ext cx="915352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1039587</xdr:colOff>
      <xdr:row>57</xdr:row>
      <xdr:rowOff>67491</xdr:rowOff>
    </xdr:from>
    <xdr:to>
      <xdr:col>4</xdr:col>
      <xdr:colOff>1963511</xdr:colOff>
      <xdr:row>58</xdr:row>
      <xdr:rowOff>515847</xdr:rowOff>
    </xdr:to>
    <xdr:pic>
      <xdr:nvPicPr>
        <xdr:cNvPr id="505636" name="Рисунок 47">
          <a:extLst>
            <a:ext uri="{FF2B5EF4-FFF2-40B4-BE49-F238E27FC236}">
              <a16:creationId xmlns:a16="http://schemas.microsoft.com/office/drawing/2014/main" id="{3126D4FD-057C-4A9B-994F-CD526F5E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3673" y="22971034"/>
          <a:ext cx="915352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2045426</xdr:colOff>
      <xdr:row>57</xdr:row>
      <xdr:rowOff>68580</xdr:rowOff>
    </xdr:from>
    <xdr:to>
      <xdr:col>4</xdr:col>
      <xdr:colOff>2951253</xdr:colOff>
      <xdr:row>58</xdr:row>
      <xdr:rowOff>512174</xdr:rowOff>
    </xdr:to>
    <xdr:pic>
      <xdr:nvPicPr>
        <xdr:cNvPr id="505637" name="Рисунок 48">
          <a:extLst>
            <a:ext uri="{FF2B5EF4-FFF2-40B4-BE49-F238E27FC236}">
              <a16:creationId xmlns:a16="http://schemas.microsoft.com/office/drawing/2014/main" id="{14DDD35F-380A-423D-91DB-3F629D44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19512" y="22972123"/>
          <a:ext cx="915352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107770</xdr:colOff>
      <xdr:row>61</xdr:row>
      <xdr:rowOff>54429</xdr:rowOff>
    </xdr:from>
    <xdr:to>
      <xdr:col>4</xdr:col>
      <xdr:colOff>912224</xdr:colOff>
      <xdr:row>63</xdr:row>
      <xdr:rowOff>286644</xdr:rowOff>
    </xdr:to>
    <xdr:pic>
      <xdr:nvPicPr>
        <xdr:cNvPr id="505638" name="Рисунок 52">
          <a:extLst>
            <a:ext uri="{FF2B5EF4-FFF2-40B4-BE49-F238E27FC236}">
              <a16:creationId xmlns:a16="http://schemas.microsoft.com/office/drawing/2014/main" id="{936DD358-DFF4-4EE3-918B-DE4CC0D2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81856" y="25352829"/>
          <a:ext cx="804454" cy="91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1099458</xdr:colOff>
      <xdr:row>61</xdr:row>
      <xdr:rowOff>55517</xdr:rowOff>
    </xdr:from>
    <xdr:to>
      <xdr:col>4</xdr:col>
      <xdr:colOff>1903912</xdr:colOff>
      <xdr:row>63</xdr:row>
      <xdr:rowOff>286779</xdr:rowOff>
    </xdr:to>
    <xdr:pic>
      <xdr:nvPicPr>
        <xdr:cNvPr id="505639" name="Рисунок 53">
          <a:extLst>
            <a:ext uri="{FF2B5EF4-FFF2-40B4-BE49-F238E27FC236}">
              <a16:creationId xmlns:a16="http://schemas.microsoft.com/office/drawing/2014/main" id="{18DDFBF9-9B16-4836-BD51-BFA5B42C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73544" y="25353917"/>
          <a:ext cx="804454" cy="91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2080261</xdr:colOff>
      <xdr:row>61</xdr:row>
      <xdr:rowOff>44631</xdr:rowOff>
    </xdr:from>
    <xdr:to>
      <xdr:col>4</xdr:col>
      <xdr:colOff>2875190</xdr:colOff>
      <xdr:row>63</xdr:row>
      <xdr:rowOff>267321</xdr:rowOff>
    </xdr:to>
    <xdr:pic>
      <xdr:nvPicPr>
        <xdr:cNvPr id="505640" name="Рисунок 54">
          <a:extLst>
            <a:ext uri="{FF2B5EF4-FFF2-40B4-BE49-F238E27FC236}">
              <a16:creationId xmlns:a16="http://schemas.microsoft.com/office/drawing/2014/main" id="{31A9FA10-F0A5-4469-8652-D2AB55E0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54347" y="25343031"/>
          <a:ext cx="804454" cy="91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102326</xdr:colOff>
      <xdr:row>0</xdr:row>
      <xdr:rowOff>43544</xdr:rowOff>
    </xdr:from>
    <xdr:to>
      <xdr:col>0</xdr:col>
      <xdr:colOff>707163</xdr:colOff>
      <xdr:row>1</xdr:row>
      <xdr:rowOff>208326</xdr:rowOff>
    </xdr:to>
    <xdr:pic>
      <xdr:nvPicPr>
        <xdr:cNvPr id="505641" name="Рисунок 55">
          <a:extLst>
            <a:ext uri="{FF2B5EF4-FFF2-40B4-BE49-F238E27FC236}">
              <a16:creationId xmlns:a16="http://schemas.microsoft.com/office/drawing/2014/main" id="{5CC0F394-83E7-4E64-B758-EA294A76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6" y="43544"/>
          <a:ext cx="594360" cy="37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205740</xdr:colOff>
      <xdr:row>0</xdr:row>
      <xdr:rowOff>96884</xdr:rowOff>
    </xdr:from>
    <xdr:to>
      <xdr:col>2</xdr:col>
      <xdr:colOff>95250</xdr:colOff>
      <xdr:row>1</xdr:row>
      <xdr:rowOff>169274</xdr:rowOff>
    </xdr:to>
    <xdr:pic>
      <xdr:nvPicPr>
        <xdr:cNvPr id="505642" name="Рисунок 56">
          <a:extLst>
            <a:ext uri="{FF2B5EF4-FFF2-40B4-BE49-F238E27FC236}">
              <a16:creationId xmlns:a16="http://schemas.microsoft.com/office/drawing/2014/main" id="{79B6BC90-2AC3-496B-A772-FA5106D2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397" y="96884"/>
          <a:ext cx="890996" cy="29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340722</xdr:colOff>
      <xdr:row>0</xdr:row>
      <xdr:rowOff>97971</xdr:rowOff>
    </xdr:from>
    <xdr:to>
      <xdr:col>2</xdr:col>
      <xdr:colOff>1084015</xdr:colOff>
      <xdr:row>1</xdr:row>
      <xdr:rowOff>102734</xdr:rowOff>
    </xdr:to>
    <xdr:pic>
      <xdr:nvPicPr>
        <xdr:cNvPr id="505643" name="Рисунок 57">
          <a:extLst>
            <a:ext uri="{FF2B5EF4-FFF2-40B4-BE49-F238E27FC236}">
              <a16:creationId xmlns:a16="http://schemas.microsoft.com/office/drawing/2014/main" id="{FFA74EFD-A6D4-4F30-950A-6C50B9CB9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865" y="97971"/>
          <a:ext cx="743293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1196340</xdr:colOff>
      <xdr:row>0</xdr:row>
      <xdr:rowOff>54430</xdr:rowOff>
    </xdr:from>
    <xdr:to>
      <xdr:col>2</xdr:col>
      <xdr:colOff>1426845</xdr:colOff>
      <xdr:row>1</xdr:row>
      <xdr:rowOff>192542</xdr:rowOff>
    </xdr:to>
    <xdr:pic>
      <xdr:nvPicPr>
        <xdr:cNvPr id="505644" name="Рисунок 59">
          <a:extLst>
            <a:ext uri="{FF2B5EF4-FFF2-40B4-BE49-F238E27FC236}">
              <a16:creationId xmlns:a16="http://schemas.microsoft.com/office/drawing/2014/main" id="{F5FA809F-7934-442E-AF8F-B9780A9F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483" y="54430"/>
          <a:ext cx="230505" cy="35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1653539</xdr:colOff>
      <xdr:row>0</xdr:row>
      <xdr:rowOff>127363</xdr:rowOff>
    </xdr:from>
    <xdr:to>
      <xdr:col>2</xdr:col>
      <xdr:colOff>2764970</xdr:colOff>
      <xdr:row>1</xdr:row>
      <xdr:rowOff>141516</xdr:rowOff>
    </xdr:to>
    <xdr:pic>
      <xdr:nvPicPr>
        <xdr:cNvPr id="505645" name="Picture 31" descr="BriskOffice">
          <a:extLst>
            <a:ext uri="{FF2B5EF4-FFF2-40B4-BE49-F238E27FC236}">
              <a16:creationId xmlns:a16="http://schemas.microsoft.com/office/drawing/2014/main" id="{4DBD60D5-A470-4315-8651-1C611608D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682" y="127363"/>
          <a:ext cx="1111431" cy="23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206829</xdr:colOff>
      <xdr:row>77</xdr:row>
      <xdr:rowOff>44633</xdr:rowOff>
    </xdr:from>
    <xdr:to>
      <xdr:col>4</xdr:col>
      <xdr:colOff>1313361</xdr:colOff>
      <xdr:row>78</xdr:row>
      <xdr:rowOff>381547</xdr:rowOff>
    </xdr:to>
    <xdr:pic>
      <xdr:nvPicPr>
        <xdr:cNvPr id="505646" name="Рисунок 67">
          <a:extLst>
            <a:ext uri="{FF2B5EF4-FFF2-40B4-BE49-F238E27FC236}">
              <a16:creationId xmlns:a16="http://schemas.microsoft.com/office/drawing/2014/main" id="{D18D88FB-579C-4591-958F-693C072F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80915" y="29501376"/>
          <a:ext cx="1110342" cy="8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1089660</xdr:colOff>
      <xdr:row>95</xdr:row>
      <xdr:rowOff>53340</xdr:rowOff>
    </xdr:from>
    <xdr:to>
      <xdr:col>4</xdr:col>
      <xdr:colOff>1885950</xdr:colOff>
      <xdr:row>95</xdr:row>
      <xdr:rowOff>1087074</xdr:rowOff>
    </xdr:to>
    <xdr:pic>
      <xdr:nvPicPr>
        <xdr:cNvPr id="505647" name="Рисунок 77">
          <a:extLst>
            <a:ext uri="{FF2B5EF4-FFF2-40B4-BE49-F238E27FC236}">
              <a16:creationId xmlns:a16="http://schemas.microsoft.com/office/drawing/2014/main" id="{EB2FB369-C842-430D-BA7C-D72C7C64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746" y="31436854"/>
          <a:ext cx="796290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47898</xdr:colOff>
      <xdr:row>98</xdr:row>
      <xdr:rowOff>62049</xdr:rowOff>
    </xdr:from>
    <xdr:to>
      <xdr:col>4</xdr:col>
      <xdr:colOff>951412</xdr:colOff>
      <xdr:row>98</xdr:row>
      <xdr:rowOff>1086802</xdr:rowOff>
    </xdr:to>
    <xdr:pic>
      <xdr:nvPicPr>
        <xdr:cNvPr id="505648" name="Рисунок 79">
          <a:extLst>
            <a:ext uri="{FF2B5EF4-FFF2-40B4-BE49-F238E27FC236}">
              <a16:creationId xmlns:a16="http://schemas.microsoft.com/office/drawing/2014/main" id="{3A5FE71F-48A2-42EC-B324-425E9571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21984" y="34907220"/>
          <a:ext cx="903514" cy="100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1021081</xdr:colOff>
      <xdr:row>98</xdr:row>
      <xdr:rowOff>53340</xdr:rowOff>
    </xdr:from>
    <xdr:to>
      <xdr:col>4</xdr:col>
      <xdr:colOff>1924595</xdr:colOff>
      <xdr:row>98</xdr:row>
      <xdr:rowOff>1047613</xdr:rowOff>
    </xdr:to>
    <xdr:pic>
      <xdr:nvPicPr>
        <xdr:cNvPr id="505649" name="Рисунок 80">
          <a:extLst>
            <a:ext uri="{FF2B5EF4-FFF2-40B4-BE49-F238E27FC236}">
              <a16:creationId xmlns:a16="http://schemas.microsoft.com/office/drawing/2014/main" id="{5F972694-19C5-42F4-9CBB-46B3C66D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95167" y="34898511"/>
          <a:ext cx="903514" cy="100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1992087</xdr:colOff>
      <xdr:row>98</xdr:row>
      <xdr:rowOff>62049</xdr:rowOff>
    </xdr:from>
    <xdr:to>
      <xdr:col>4</xdr:col>
      <xdr:colOff>2895601</xdr:colOff>
      <xdr:row>98</xdr:row>
      <xdr:rowOff>1086802</xdr:rowOff>
    </xdr:to>
    <xdr:pic>
      <xdr:nvPicPr>
        <xdr:cNvPr id="505650" name="Рисунок 81">
          <a:extLst>
            <a:ext uri="{FF2B5EF4-FFF2-40B4-BE49-F238E27FC236}">
              <a16:creationId xmlns:a16="http://schemas.microsoft.com/office/drawing/2014/main" id="{0B9D1479-047E-490C-8FD9-A6510A23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66173" y="34907220"/>
          <a:ext cx="903514" cy="100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102326</xdr:colOff>
      <xdr:row>103</xdr:row>
      <xdr:rowOff>59871</xdr:rowOff>
    </xdr:from>
    <xdr:to>
      <xdr:col>4</xdr:col>
      <xdr:colOff>959940</xdr:colOff>
      <xdr:row>103</xdr:row>
      <xdr:rowOff>1056321</xdr:rowOff>
    </xdr:to>
    <xdr:pic>
      <xdr:nvPicPr>
        <xdr:cNvPr id="505651" name="Рисунок 102">
          <a:extLst>
            <a:ext uri="{FF2B5EF4-FFF2-40B4-BE49-F238E27FC236}">
              <a16:creationId xmlns:a16="http://schemas.microsoft.com/office/drawing/2014/main" id="{2B633271-545A-453F-BC09-73BF9D1F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6412" y="40946614"/>
          <a:ext cx="852852" cy="99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1073334</xdr:colOff>
      <xdr:row>103</xdr:row>
      <xdr:rowOff>59871</xdr:rowOff>
    </xdr:from>
    <xdr:to>
      <xdr:col>4</xdr:col>
      <xdr:colOff>1926186</xdr:colOff>
      <xdr:row>103</xdr:row>
      <xdr:rowOff>1056321</xdr:rowOff>
    </xdr:to>
    <xdr:pic>
      <xdr:nvPicPr>
        <xdr:cNvPr id="505652" name="Рисунок 103">
          <a:extLst>
            <a:ext uri="{FF2B5EF4-FFF2-40B4-BE49-F238E27FC236}">
              <a16:creationId xmlns:a16="http://schemas.microsoft.com/office/drawing/2014/main" id="{2EB1C763-C810-4365-8996-AD7F80E8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47420" y="42753642"/>
          <a:ext cx="858567" cy="99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2044342</xdr:colOff>
      <xdr:row>103</xdr:row>
      <xdr:rowOff>75111</xdr:rowOff>
    </xdr:from>
    <xdr:to>
      <xdr:col>4</xdr:col>
      <xdr:colOff>2897194</xdr:colOff>
      <xdr:row>103</xdr:row>
      <xdr:rowOff>1066799</xdr:rowOff>
    </xdr:to>
    <xdr:pic>
      <xdr:nvPicPr>
        <xdr:cNvPr id="505653" name="Рисунок 104">
          <a:extLst>
            <a:ext uri="{FF2B5EF4-FFF2-40B4-BE49-F238E27FC236}">
              <a16:creationId xmlns:a16="http://schemas.microsoft.com/office/drawing/2014/main" id="{A1A4BE98-0B96-4B35-9EE1-812E3AE56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18428" y="42768882"/>
          <a:ext cx="852852" cy="99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92528</xdr:colOff>
      <xdr:row>105</xdr:row>
      <xdr:rowOff>51163</xdr:rowOff>
    </xdr:from>
    <xdr:to>
      <xdr:col>4</xdr:col>
      <xdr:colOff>979605</xdr:colOff>
      <xdr:row>105</xdr:row>
      <xdr:rowOff>1087075</xdr:rowOff>
    </xdr:to>
    <xdr:pic>
      <xdr:nvPicPr>
        <xdr:cNvPr id="505654" name="Рисунок 1">
          <a:extLst>
            <a:ext uri="{FF2B5EF4-FFF2-40B4-BE49-F238E27FC236}">
              <a16:creationId xmlns:a16="http://schemas.microsoft.com/office/drawing/2014/main" id="{782AF6F6-28FA-436B-A25D-EA1E84380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6614" y="44138306"/>
          <a:ext cx="891840" cy="103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1070066</xdr:colOff>
      <xdr:row>105</xdr:row>
      <xdr:rowOff>51163</xdr:rowOff>
    </xdr:from>
    <xdr:to>
      <xdr:col>4</xdr:col>
      <xdr:colOff>1963811</xdr:colOff>
      <xdr:row>105</xdr:row>
      <xdr:rowOff>1087075</xdr:rowOff>
    </xdr:to>
    <xdr:pic>
      <xdr:nvPicPr>
        <xdr:cNvPr id="505655" name="Рисунок 2">
          <a:extLst>
            <a:ext uri="{FF2B5EF4-FFF2-40B4-BE49-F238E27FC236}">
              <a16:creationId xmlns:a16="http://schemas.microsoft.com/office/drawing/2014/main" id="{27448CA1-5DB0-45A0-BF04-50D51B6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44152" y="44138306"/>
          <a:ext cx="882315" cy="103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2035630</xdr:colOff>
      <xdr:row>105</xdr:row>
      <xdr:rowOff>51163</xdr:rowOff>
    </xdr:from>
    <xdr:to>
      <xdr:col>4</xdr:col>
      <xdr:colOff>2922707</xdr:colOff>
      <xdr:row>105</xdr:row>
      <xdr:rowOff>1087075</xdr:rowOff>
    </xdr:to>
    <xdr:pic>
      <xdr:nvPicPr>
        <xdr:cNvPr id="505656" name="Рисунок 3">
          <a:extLst>
            <a:ext uri="{FF2B5EF4-FFF2-40B4-BE49-F238E27FC236}">
              <a16:creationId xmlns:a16="http://schemas.microsoft.com/office/drawing/2014/main" id="{C0482C8E-4708-47F3-96FC-8E04E087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09716" y="44138306"/>
          <a:ext cx="891840" cy="103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47898</xdr:colOff>
      <xdr:row>107</xdr:row>
      <xdr:rowOff>84910</xdr:rowOff>
    </xdr:from>
    <xdr:to>
      <xdr:col>4</xdr:col>
      <xdr:colOff>933020</xdr:colOff>
      <xdr:row>107</xdr:row>
      <xdr:rowOff>1398679</xdr:rowOff>
    </xdr:to>
    <xdr:pic>
      <xdr:nvPicPr>
        <xdr:cNvPr id="505657" name="Рисунок 1">
          <a:extLst>
            <a:ext uri="{FF2B5EF4-FFF2-40B4-BE49-F238E27FC236}">
              <a16:creationId xmlns:a16="http://schemas.microsoft.com/office/drawing/2014/main" id="{1F3A51CC-AF08-4018-9F55-9D6670BC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1984" y="44672796"/>
          <a:ext cx="892742" cy="1297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1038499</xdr:colOff>
      <xdr:row>107</xdr:row>
      <xdr:rowOff>84910</xdr:rowOff>
    </xdr:from>
    <xdr:to>
      <xdr:col>4</xdr:col>
      <xdr:colOff>1981201</xdr:colOff>
      <xdr:row>107</xdr:row>
      <xdr:rowOff>1398679</xdr:rowOff>
    </xdr:to>
    <xdr:pic>
      <xdr:nvPicPr>
        <xdr:cNvPr id="505658" name="Рисунок 2">
          <a:extLst>
            <a:ext uri="{FF2B5EF4-FFF2-40B4-BE49-F238E27FC236}">
              <a16:creationId xmlns:a16="http://schemas.microsoft.com/office/drawing/2014/main" id="{FA047DC2-EA46-4272-AB8E-C7EB39AD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2585" y="44672796"/>
          <a:ext cx="942702" cy="1297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2035631</xdr:colOff>
      <xdr:row>107</xdr:row>
      <xdr:rowOff>84910</xdr:rowOff>
    </xdr:from>
    <xdr:to>
      <xdr:col>4</xdr:col>
      <xdr:colOff>2992012</xdr:colOff>
      <xdr:row>107</xdr:row>
      <xdr:rowOff>1398679</xdr:rowOff>
    </xdr:to>
    <xdr:pic>
      <xdr:nvPicPr>
        <xdr:cNvPr id="505659" name="Рисунок 3">
          <a:extLst>
            <a:ext uri="{FF2B5EF4-FFF2-40B4-BE49-F238E27FC236}">
              <a16:creationId xmlns:a16="http://schemas.microsoft.com/office/drawing/2014/main" id="{826844F2-244F-4658-9D44-29818BA7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7" y="44672796"/>
          <a:ext cx="942094" cy="1297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47897</xdr:colOff>
      <xdr:row>109</xdr:row>
      <xdr:rowOff>59873</xdr:rowOff>
    </xdr:from>
    <xdr:to>
      <xdr:col>4</xdr:col>
      <xdr:colOff>973183</xdr:colOff>
      <xdr:row>109</xdr:row>
      <xdr:rowOff>1125585</xdr:rowOff>
    </xdr:to>
    <xdr:pic>
      <xdr:nvPicPr>
        <xdr:cNvPr id="505660" name="Рисунок 10">
          <a:extLst>
            <a:ext uri="{FF2B5EF4-FFF2-40B4-BE49-F238E27FC236}">
              <a16:creationId xmlns:a16="http://schemas.microsoft.com/office/drawing/2014/main" id="{1D3A9E68-CF7F-4725-B02B-39D0A727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1983" y="46335044"/>
          <a:ext cx="910046" cy="1050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1038498</xdr:colOff>
      <xdr:row>109</xdr:row>
      <xdr:rowOff>59873</xdr:rowOff>
    </xdr:from>
    <xdr:to>
      <xdr:col>4</xdr:col>
      <xdr:colOff>1963783</xdr:colOff>
      <xdr:row>109</xdr:row>
      <xdr:rowOff>1125585</xdr:rowOff>
    </xdr:to>
    <xdr:pic>
      <xdr:nvPicPr>
        <xdr:cNvPr id="505661" name="Рисунок 11">
          <a:extLst>
            <a:ext uri="{FF2B5EF4-FFF2-40B4-BE49-F238E27FC236}">
              <a16:creationId xmlns:a16="http://schemas.microsoft.com/office/drawing/2014/main" id="{4B8DA4F0-B1C1-4587-BDBB-45394C94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2584" y="46335044"/>
          <a:ext cx="910045" cy="1050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2044339</xdr:colOff>
      <xdr:row>109</xdr:row>
      <xdr:rowOff>59873</xdr:rowOff>
    </xdr:from>
    <xdr:to>
      <xdr:col>4</xdr:col>
      <xdr:colOff>2990673</xdr:colOff>
      <xdr:row>109</xdr:row>
      <xdr:rowOff>1125585</xdr:rowOff>
    </xdr:to>
    <xdr:pic>
      <xdr:nvPicPr>
        <xdr:cNvPr id="505662" name="Рисунок 12">
          <a:extLst>
            <a:ext uri="{FF2B5EF4-FFF2-40B4-BE49-F238E27FC236}">
              <a16:creationId xmlns:a16="http://schemas.microsoft.com/office/drawing/2014/main" id="{4EEE3C69-15A9-4395-B2C3-C9B3F310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425" y="46335044"/>
          <a:ext cx="946334" cy="1050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75111</xdr:colOff>
      <xdr:row>115</xdr:row>
      <xdr:rowOff>42454</xdr:rowOff>
    </xdr:from>
    <xdr:to>
      <xdr:col>4</xdr:col>
      <xdr:colOff>865549</xdr:colOff>
      <xdr:row>115</xdr:row>
      <xdr:rowOff>1125472</xdr:rowOff>
    </xdr:to>
    <xdr:pic>
      <xdr:nvPicPr>
        <xdr:cNvPr id="505663" name="Рисунок 16">
          <a:extLst>
            <a:ext uri="{FF2B5EF4-FFF2-40B4-BE49-F238E27FC236}">
              <a16:creationId xmlns:a16="http://schemas.microsoft.com/office/drawing/2014/main" id="{1E76C256-7B5F-49C7-93F8-D644DD79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49197" y="54144454"/>
          <a:ext cx="791391" cy="107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1119052</xdr:colOff>
      <xdr:row>115</xdr:row>
      <xdr:rowOff>40277</xdr:rowOff>
    </xdr:from>
    <xdr:to>
      <xdr:col>4</xdr:col>
      <xdr:colOff>1922825</xdr:colOff>
      <xdr:row>115</xdr:row>
      <xdr:rowOff>1124248</xdr:rowOff>
    </xdr:to>
    <xdr:pic>
      <xdr:nvPicPr>
        <xdr:cNvPr id="505664" name="Рисунок 17">
          <a:extLst>
            <a:ext uri="{FF2B5EF4-FFF2-40B4-BE49-F238E27FC236}">
              <a16:creationId xmlns:a16="http://schemas.microsoft.com/office/drawing/2014/main" id="{B880D5AE-231A-424A-9EB9-B8FE2BC5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93138" y="54142277"/>
          <a:ext cx="791391" cy="107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2158637</xdr:colOff>
      <xdr:row>115</xdr:row>
      <xdr:rowOff>40276</xdr:rowOff>
    </xdr:from>
    <xdr:to>
      <xdr:col>4</xdr:col>
      <xdr:colOff>2954790</xdr:colOff>
      <xdr:row>115</xdr:row>
      <xdr:rowOff>1124247</xdr:rowOff>
    </xdr:to>
    <xdr:pic>
      <xdr:nvPicPr>
        <xdr:cNvPr id="505665" name="Рисунок 18">
          <a:extLst>
            <a:ext uri="{FF2B5EF4-FFF2-40B4-BE49-F238E27FC236}">
              <a16:creationId xmlns:a16="http://schemas.microsoft.com/office/drawing/2014/main" id="{184A4980-885F-4730-A607-87C0F7F4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32723" y="54142276"/>
          <a:ext cx="791391" cy="107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2180408</xdr:colOff>
      <xdr:row>114</xdr:row>
      <xdr:rowOff>62050</xdr:rowOff>
    </xdr:from>
    <xdr:to>
      <xdr:col>4</xdr:col>
      <xdr:colOff>2959960</xdr:colOff>
      <xdr:row>114</xdr:row>
      <xdr:rowOff>1132219</xdr:rowOff>
    </xdr:to>
    <xdr:pic>
      <xdr:nvPicPr>
        <xdr:cNvPr id="505666" name="Рисунок 19">
          <a:extLst>
            <a:ext uri="{FF2B5EF4-FFF2-40B4-BE49-F238E27FC236}">
              <a16:creationId xmlns:a16="http://schemas.microsoft.com/office/drawing/2014/main" id="{E172EAAD-3D4B-4636-A57D-6D9015F0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54494" y="53010164"/>
          <a:ext cx="780505" cy="1057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1151708</xdr:colOff>
      <xdr:row>114</xdr:row>
      <xdr:rowOff>51164</xdr:rowOff>
    </xdr:from>
    <xdr:to>
      <xdr:col>4</xdr:col>
      <xdr:colOff>1931260</xdr:colOff>
      <xdr:row>114</xdr:row>
      <xdr:rowOff>1116571</xdr:rowOff>
    </xdr:to>
    <xdr:pic>
      <xdr:nvPicPr>
        <xdr:cNvPr id="505667" name="Рисунок 20">
          <a:extLst>
            <a:ext uri="{FF2B5EF4-FFF2-40B4-BE49-F238E27FC236}">
              <a16:creationId xmlns:a16="http://schemas.microsoft.com/office/drawing/2014/main" id="{22F18EC3-21A8-4879-B54B-26A93CAA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25794" y="52999278"/>
          <a:ext cx="780505" cy="1057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64225</xdr:colOff>
      <xdr:row>114</xdr:row>
      <xdr:rowOff>51164</xdr:rowOff>
    </xdr:from>
    <xdr:to>
      <xdr:col>4</xdr:col>
      <xdr:colOff>859017</xdr:colOff>
      <xdr:row>114</xdr:row>
      <xdr:rowOff>1116571</xdr:rowOff>
    </xdr:to>
    <xdr:pic>
      <xdr:nvPicPr>
        <xdr:cNvPr id="505668" name="Рисунок 21">
          <a:extLst>
            <a:ext uri="{FF2B5EF4-FFF2-40B4-BE49-F238E27FC236}">
              <a16:creationId xmlns:a16="http://schemas.microsoft.com/office/drawing/2014/main" id="{A2F8DC6D-37B1-40C8-9242-C77A2CFE3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8311" y="52999278"/>
          <a:ext cx="780505" cy="1057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90347</xdr:colOff>
      <xdr:row>113</xdr:row>
      <xdr:rowOff>62048</xdr:rowOff>
    </xdr:from>
    <xdr:to>
      <xdr:col>4</xdr:col>
      <xdr:colOff>876153</xdr:colOff>
      <xdr:row>113</xdr:row>
      <xdr:rowOff>1121593</xdr:rowOff>
    </xdr:to>
    <xdr:pic>
      <xdr:nvPicPr>
        <xdr:cNvPr id="505669" name="Рисунок 22">
          <a:extLst>
            <a:ext uri="{FF2B5EF4-FFF2-40B4-BE49-F238E27FC236}">
              <a16:creationId xmlns:a16="http://schemas.microsoft.com/office/drawing/2014/main" id="{4DD817C2-5729-47F8-A7F2-D80265C0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433" y="51856277"/>
          <a:ext cx="785806" cy="105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1114696</xdr:colOff>
      <xdr:row>113</xdr:row>
      <xdr:rowOff>29392</xdr:rowOff>
    </xdr:from>
    <xdr:to>
      <xdr:col>4</xdr:col>
      <xdr:colOff>1931532</xdr:colOff>
      <xdr:row>113</xdr:row>
      <xdr:rowOff>1132159</xdr:rowOff>
    </xdr:to>
    <xdr:pic>
      <xdr:nvPicPr>
        <xdr:cNvPr id="505670" name="Рисунок 23">
          <a:extLst>
            <a:ext uri="{FF2B5EF4-FFF2-40B4-BE49-F238E27FC236}">
              <a16:creationId xmlns:a16="http://schemas.microsoft.com/office/drawing/2014/main" id="{DC950568-8CCC-4E4A-8230-5E1EACDB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8782" y="50016592"/>
          <a:ext cx="812074" cy="108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2151017</xdr:colOff>
      <xdr:row>113</xdr:row>
      <xdr:rowOff>51164</xdr:rowOff>
    </xdr:from>
    <xdr:to>
      <xdr:col>4</xdr:col>
      <xdr:colOff>2988536</xdr:colOff>
      <xdr:row>113</xdr:row>
      <xdr:rowOff>1124043</xdr:rowOff>
    </xdr:to>
    <xdr:pic>
      <xdr:nvPicPr>
        <xdr:cNvPr id="505671" name="Рисунок 24">
          <a:extLst>
            <a:ext uri="{FF2B5EF4-FFF2-40B4-BE49-F238E27FC236}">
              <a16:creationId xmlns:a16="http://schemas.microsoft.com/office/drawing/2014/main" id="{893A7AB9-692C-44EF-BD82-313A10BA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103" y="51845393"/>
          <a:ext cx="825137" cy="1072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</xdr:colOff>
      <xdr:row>116</xdr:row>
      <xdr:rowOff>51164</xdr:rowOff>
    </xdr:from>
    <xdr:to>
      <xdr:col>4</xdr:col>
      <xdr:colOff>868912</xdr:colOff>
      <xdr:row>116</xdr:row>
      <xdr:rowOff>1132397</xdr:rowOff>
    </xdr:to>
    <xdr:pic>
      <xdr:nvPicPr>
        <xdr:cNvPr id="505672" name="Рисунок 25">
          <a:extLst>
            <a:ext uri="{FF2B5EF4-FFF2-40B4-BE49-F238E27FC236}">
              <a16:creationId xmlns:a16="http://schemas.microsoft.com/office/drawing/2014/main" id="{2D3ADFA0-4185-4C8B-A182-4949DC41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806" y="55307050"/>
          <a:ext cx="826050" cy="1085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1103811</xdr:colOff>
      <xdr:row>116</xdr:row>
      <xdr:rowOff>40278</xdr:rowOff>
    </xdr:from>
    <xdr:to>
      <xdr:col>4</xdr:col>
      <xdr:colOff>1925928</xdr:colOff>
      <xdr:row>116</xdr:row>
      <xdr:rowOff>1126274</xdr:rowOff>
    </xdr:to>
    <xdr:pic>
      <xdr:nvPicPr>
        <xdr:cNvPr id="505673" name="Рисунок 26">
          <a:extLst>
            <a:ext uri="{FF2B5EF4-FFF2-40B4-BE49-F238E27FC236}">
              <a16:creationId xmlns:a16="http://schemas.microsoft.com/office/drawing/2014/main" id="{F5AE794D-82AF-4502-9461-6689C6687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897" y="55296164"/>
          <a:ext cx="814497" cy="1085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2158636</xdr:colOff>
      <xdr:row>116</xdr:row>
      <xdr:rowOff>29392</xdr:rowOff>
    </xdr:from>
    <xdr:to>
      <xdr:col>4</xdr:col>
      <xdr:colOff>2954789</xdr:colOff>
      <xdr:row>116</xdr:row>
      <xdr:rowOff>1125865</xdr:rowOff>
    </xdr:to>
    <xdr:pic>
      <xdr:nvPicPr>
        <xdr:cNvPr id="505674" name="Рисунок 27">
          <a:extLst>
            <a:ext uri="{FF2B5EF4-FFF2-40B4-BE49-F238E27FC236}">
              <a16:creationId xmlns:a16="http://schemas.microsoft.com/office/drawing/2014/main" id="{2D76AE44-EF4A-4054-A1B0-296820AE6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722" y="55285278"/>
          <a:ext cx="791391" cy="1085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117</xdr:row>
      <xdr:rowOff>60959</xdr:rowOff>
    </xdr:from>
    <xdr:to>
      <xdr:col>4</xdr:col>
      <xdr:colOff>820678</xdr:colOff>
      <xdr:row>117</xdr:row>
      <xdr:rowOff>1086334</xdr:rowOff>
    </xdr:to>
    <xdr:pic>
      <xdr:nvPicPr>
        <xdr:cNvPr id="505675" name="Рисунок 28">
          <a:extLst>
            <a:ext uri="{FF2B5EF4-FFF2-40B4-BE49-F238E27FC236}">
              <a16:creationId xmlns:a16="http://schemas.microsoft.com/office/drawing/2014/main" id="{BDBCA9D8-C236-4D38-BB07-D90DA0C2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7906" y="56470730"/>
          <a:ext cx="722571" cy="102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1126671</xdr:colOff>
      <xdr:row>117</xdr:row>
      <xdr:rowOff>50075</xdr:rowOff>
    </xdr:from>
    <xdr:to>
      <xdr:col>4</xdr:col>
      <xdr:colOff>1868751</xdr:colOff>
      <xdr:row>117</xdr:row>
      <xdr:rowOff>1086881</xdr:rowOff>
    </xdr:to>
    <xdr:pic>
      <xdr:nvPicPr>
        <xdr:cNvPr id="505676" name="Рисунок 29">
          <a:extLst>
            <a:ext uri="{FF2B5EF4-FFF2-40B4-BE49-F238E27FC236}">
              <a16:creationId xmlns:a16="http://schemas.microsoft.com/office/drawing/2014/main" id="{1C9D79B4-3FDF-4C32-88FE-EB53E615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757" y="56459846"/>
          <a:ext cx="737318" cy="102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2156460</xdr:colOff>
      <xdr:row>117</xdr:row>
      <xdr:rowOff>60959</xdr:rowOff>
    </xdr:from>
    <xdr:to>
      <xdr:col>4</xdr:col>
      <xdr:colOff>2922134</xdr:colOff>
      <xdr:row>117</xdr:row>
      <xdr:rowOff>1086334</xdr:rowOff>
    </xdr:to>
    <xdr:pic>
      <xdr:nvPicPr>
        <xdr:cNvPr id="505677" name="Рисунок 30">
          <a:extLst>
            <a:ext uri="{FF2B5EF4-FFF2-40B4-BE49-F238E27FC236}">
              <a16:creationId xmlns:a16="http://schemas.microsoft.com/office/drawing/2014/main" id="{255BC58A-FED3-4940-ABBD-FB37492B4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0546" y="56470730"/>
          <a:ext cx="760912" cy="102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53339</xdr:colOff>
      <xdr:row>119</xdr:row>
      <xdr:rowOff>51163</xdr:rowOff>
    </xdr:from>
    <xdr:to>
      <xdr:col>4</xdr:col>
      <xdr:colOff>935058</xdr:colOff>
      <xdr:row>119</xdr:row>
      <xdr:rowOff>1122220</xdr:rowOff>
    </xdr:to>
    <xdr:pic>
      <xdr:nvPicPr>
        <xdr:cNvPr id="505678" name="Рисунок 31">
          <a:extLst>
            <a:ext uri="{FF2B5EF4-FFF2-40B4-BE49-F238E27FC236}">
              <a16:creationId xmlns:a16="http://schemas.microsoft.com/office/drawing/2014/main" id="{354BC6B5-23A7-4B45-AC2B-D3A2D95F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425" y="58768706"/>
          <a:ext cx="881719" cy="1071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1103810</xdr:colOff>
      <xdr:row>119</xdr:row>
      <xdr:rowOff>51162</xdr:rowOff>
    </xdr:from>
    <xdr:to>
      <xdr:col>4</xdr:col>
      <xdr:colOff>1997911</xdr:colOff>
      <xdr:row>119</xdr:row>
      <xdr:rowOff>1122219</xdr:rowOff>
    </xdr:to>
    <xdr:pic>
      <xdr:nvPicPr>
        <xdr:cNvPr id="505679" name="Рисунок 32">
          <a:extLst>
            <a:ext uri="{FF2B5EF4-FFF2-40B4-BE49-F238E27FC236}">
              <a16:creationId xmlns:a16="http://schemas.microsoft.com/office/drawing/2014/main" id="{A1782536-EC11-4507-8EDC-21243ACE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896" y="58768705"/>
          <a:ext cx="881719" cy="1071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2104207</xdr:colOff>
      <xdr:row>119</xdr:row>
      <xdr:rowOff>51164</xdr:rowOff>
    </xdr:from>
    <xdr:to>
      <xdr:col>4</xdr:col>
      <xdr:colOff>2959960</xdr:colOff>
      <xdr:row>119</xdr:row>
      <xdr:rowOff>1122222</xdr:rowOff>
    </xdr:to>
    <xdr:pic>
      <xdr:nvPicPr>
        <xdr:cNvPr id="505680" name="Рисунок 33">
          <a:extLst>
            <a:ext uri="{FF2B5EF4-FFF2-40B4-BE49-F238E27FC236}">
              <a16:creationId xmlns:a16="http://schemas.microsoft.com/office/drawing/2014/main" id="{DD155625-504D-49ED-AFFD-FE71EA45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8293" y="58768707"/>
          <a:ext cx="856706" cy="107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118</xdr:row>
      <xdr:rowOff>40277</xdr:rowOff>
    </xdr:from>
    <xdr:to>
      <xdr:col>4</xdr:col>
      <xdr:colOff>857830</xdr:colOff>
      <xdr:row>118</xdr:row>
      <xdr:rowOff>1084071</xdr:rowOff>
    </xdr:to>
    <xdr:pic>
      <xdr:nvPicPr>
        <xdr:cNvPr id="505681" name="Рисунок 34">
          <a:extLst>
            <a:ext uri="{FF2B5EF4-FFF2-40B4-BE49-F238E27FC236}">
              <a16:creationId xmlns:a16="http://schemas.microsoft.com/office/drawing/2014/main" id="{D926882B-A69E-4EB2-8E94-F8E3C6757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2666" y="57603934"/>
          <a:ext cx="789250" cy="1055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1114696</xdr:colOff>
      <xdr:row>118</xdr:row>
      <xdr:rowOff>29392</xdr:rowOff>
    </xdr:from>
    <xdr:to>
      <xdr:col>4</xdr:col>
      <xdr:colOff>1922345</xdr:colOff>
      <xdr:row>118</xdr:row>
      <xdr:rowOff>1122726</xdr:rowOff>
    </xdr:to>
    <xdr:pic>
      <xdr:nvPicPr>
        <xdr:cNvPr id="505682" name="Рисунок 35">
          <a:extLst>
            <a:ext uri="{FF2B5EF4-FFF2-40B4-BE49-F238E27FC236}">
              <a16:creationId xmlns:a16="http://schemas.microsoft.com/office/drawing/2014/main" id="{18157ECC-C121-41D7-BEBA-92E6C216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8782" y="57593049"/>
          <a:ext cx="815269" cy="10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2162990</xdr:colOff>
      <xdr:row>118</xdr:row>
      <xdr:rowOff>18506</xdr:rowOff>
    </xdr:from>
    <xdr:to>
      <xdr:col>4</xdr:col>
      <xdr:colOff>2959960</xdr:colOff>
      <xdr:row>118</xdr:row>
      <xdr:rowOff>1105532</xdr:rowOff>
    </xdr:to>
    <xdr:pic>
      <xdr:nvPicPr>
        <xdr:cNvPr id="505683" name="Рисунок 36">
          <a:extLst>
            <a:ext uri="{FF2B5EF4-FFF2-40B4-BE49-F238E27FC236}">
              <a16:creationId xmlns:a16="http://schemas.microsoft.com/office/drawing/2014/main" id="{43B92780-9FB7-4EE9-91C5-C8F6785B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7076" y="57582163"/>
          <a:ext cx="797923" cy="108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179340</xdr:colOff>
      <xdr:row>120</xdr:row>
      <xdr:rowOff>116477</xdr:rowOff>
    </xdr:from>
    <xdr:to>
      <xdr:col>4</xdr:col>
      <xdr:colOff>902512</xdr:colOff>
      <xdr:row>120</xdr:row>
      <xdr:rowOff>1066800</xdr:rowOff>
    </xdr:to>
    <xdr:pic>
      <xdr:nvPicPr>
        <xdr:cNvPr id="505684" name="Рисунок 37">
          <a:extLst>
            <a:ext uri="{FF2B5EF4-FFF2-40B4-BE49-F238E27FC236}">
              <a16:creationId xmlns:a16="http://schemas.microsoft.com/office/drawing/2014/main" id="{9023A4F9-FEEB-48FE-A044-03232CE5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426" y="59987906"/>
          <a:ext cx="710790" cy="95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1195252</xdr:colOff>
      <xdr:row>120</xdr:row>
      <xdr:rowOff>116477</xdr:rowOff>
    </xdr:from>
    <xdr:to>
      <xdr:col>4</xdr:col>
      <xdr:colOff>1888263</xdr:colOff>
      <xdr:row>120</xdr:row>
      <xdr:rowOff>1045473</xdr:rowOff>
    </xdr:to>
    <xdr:pic>
      <xdr:nvPicPr>
        <xdr:cNvPr id="505685" name="Рисунок 38">
          <a:extLst>
            <a:ext uri="{FF2B5EF4-FFF2-40B4-BE49-F238E27FC236}">
              <a16:creationId xmlns:a16="http://schemas.microsoft.com/office/drawing/2014/main" id="{A51A188F-E269-4CDA-B44C-26B5BD56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9338" y="59987906"/>
          <a:ext cx="682534" cy="93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2202182</xdr:colOff>
      <xdr:row>120</xdr:row>
      <xdr:rowOff>116477</xdr:rowOff>
    </xdr:from>
    <xdr:to>
      <xdr:col>4</xdr:col>
      <xdr:colOff>2883763</xdr:colOff>
      <xdr:row>120</xdr:row>
      <xdr:rowOff>1045473</xdr:rowOff>
    </xdr:to>
    <xdr:pic>
      <xdr:nvPicPr>
        <xdr:cNvPr id="505686" name="Рисунок 39">
          <a:extLst>
            <a:ext uri="{FF2B5EF4-FFF2-40B4-BE49-F238E27FC236}">
              <a16:creationId xmlns:a16="http://schemas.microsoft.com/office/drawing/2014/main" id="{2235C0EF-CA75-4E65-823B-D2F51058E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6268" y="59987906"/>
          <a:ext cx="682534" cy="93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133894</xdr:colOff>
      <xdr:row>122</xdr:row>
      <xdr:rowOff>62049</xdr:rowOff>
    </xdr:from>
    <xdr:to>
      <xdr:col>4</xdr:col>
      <xdr:colOff>893744</xdr:colOff>
      <xdr:row>122</xdr:row>
      <xdr:rowOff>1093334</xdr:rowOff>
    </xdr:to>
    <xdr:pic>
      <xdr:nvPicPr>
        <xdr:cNvPr id="505687" name="Рисунок 40">
          <a:extLst>
            <a:ext uri="{FF2B5EF4-FFF2-40B4-BE49-F238E27FC236}">
              <a16:creationId xmlns:a16="http://schemas.microsoft.com/office/drawing/2014/main" id="{F1B96864-1B1F-480C-957A-F0B1EA016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07980" y="61305078"/>
          <a:ext cx="747468" cy="102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1108167</xdr:colOff>
      <xdr:row>122</xdr:row>
      <xdr:rowOff>62049</xdr:rowOff>
    </xdr:from>
    <xdr:to>
      <xdr:col>4</xdr:col>
      <xdr:colOff>1849920</xdr:colOff>
      <xdr:row>122</xdr:row>
      <xdr:rowOff>1093334</xdr:rowOff>
    </xdr:to>
    <xdr:pic>
      <xdr:nvPicPr>
        <xdr:cNvPr id="505688" name="Рисунок 41">
          <a:extLst>
            <a:ext uri="{FF2B5EF4-FFF2-40B4-BE49-F238E27FC236}">
              <a16:creationId xmlns:a16="http://schemas.microsoft.com/office/drawing/2014/main" id="{DCE5ED17-F9D8-4072-93D0-A62487723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82253" y="61305078"/>
          <a:ext cx="747468" cy="102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2097678</xdr:colOff>
      <xdr:row>122</xdr:row>
      <xdr:rowOff>64226</xdr:rowOff>
    </xdr:from>
    <xdr:to>
      <xdr:col>4</xdr:col>
      <xdr:colOff>2837526</xdr:colOff>
      <xdr:row>122</xdr:row>
      <xdr:rowOff>1087891</xdr:rowOff>
    </xdr:to>
    <xdr:pic>
      <xdr:nvPicPr>
        <xdr:cNvPr id="505689" name="Рисунок 42">
          <a:extLst>
            <a:ext uri="{FF2B5EF4-FFF2-40B4-BE49-F238E27FC236}">
              <a16:creationId xmlns:a16="http://schemas.microsoft.com/office/drawing/2014/main" id="{21C534B4-29B6-448F-BA6D-E0E3F01E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71764" y="61307255"/>
          <a:ext cx="747468" cy="102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534489</xdr:colOff>
      <xdr:row>123</xdr:row>
      <xdr:rowOff>31569</xdr:rowOff>
    </xdr:from>
    <xdr:to>
      <xdr:col>4</xdr:col>
      <xdr:colOff>1274409</xdr:colOff>
      <xdr:row>123</xdr:row>
      <xdr:rowOff>1046662</xdr:rowOff>
    </xdr:to>
    <xdr:pic>
      <xdr:nvPicPr>
        <xdr:cNvPr id="505690" name="Рисунок 43">
          <a:extLst>
            <a:ext uri="{FF2B5EF4-FFF2-40B4-BE49-F238E27FC236}">
              <a16:creationId xmlns:a16="http://schemas.microsoft.com/office/drawing/2014/main" id="{45077BE9-1F18-4ECF-8261-93EF86CA5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08575" y="62428483"/>
          <a:ext cx="727538" cy="102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1712324</xdr:colOff>
      <xdr:row>123</xdr:row>
      <xdr:rowOff>40277</xdr:rowOff>
    </xdr:from>
    <xdr:to>
      <xdr:col>4</xdr:col>
      <xdr:colOff>2439862</xdr:colOff>
      <xdr:row>123</xdr:row>
      <xdr:rowOff>1066800</xdr:rowOff>
    </xdr:to>
    <xdr:pic>
      <xdr:nvPicPr>
        <xdr:cNvPr id="505691" name="Рисунок 44">
          <a:extLst>
            <a:ext uri="{FF2B5EF4-FFF2-40B4-BE49-F238E27FC236}">
              <a16:creationId xmlns:a16="http://schemas.microsoft.com/office/drawing/2014/main" id="{4BBB52C1-6CAE-4CD0-A934-122F0592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86410" y="62437191"/>
          <a:ext cx="727538" cy="102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1183277</xdr:colOff>
      <xdr:row>127</xdr:row>
      <xdr:rowOff>77288</xdr:rowOff>
    </xdr:from>
    <xdr:to>
      <xdr:col>4</xdr:col>
      <xdr:colOff>1886494</xdr:colOff>
      <xdr:row>128</xdr:row>
      <xdr:rowOff>493639</xdr:rowOff>
    </xdr:to>
    <xdr:pic>
      <xdr:nvPicPr>
        <xdr:cNvPr id="505692" name="Рисунок 45">
          <a:extLst>
            <a:ext uri="{FF2B5EF4-FFF2-40B4-BE49-F238E27FC236}">
              <a16:creationId xmlns:a16="http://schemas.microsoft.com/office/drawing/2014/main" id="{1179C72A-5400-4887-B024-EEAE5D3D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57363" y="65021459"/>
          <a:ext cx="703217" cy="993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1190897</xdr:colOff>
      <xdr:row>125</xdr:row>
      <xdr:rowOff>77288</xdr:rowOff>
    </xdr:from>
    <xdr:to>
      <xdr:col>4</xdr:col>
      <xdr:colOff>1893161</xdr:colOff>
      <xdr:row>126</xdr:row>
      <xdr:rowOff>493639</xdr:rowOff>
    </xdr:to>
    <xdr:pic>
      <xdr:nvPicPr>
        <xdr:cNvPr id="505693" name="Рисунок 46">
          <a:extLst>
            <a:ext uri="{FF2B5EF4-FFF2-40B4-BE49-F238E27FC236}">
              <a16:creationId xmlns:a16="http://schemas.microsoft.com/office/drawing/2014/main" id="{55F10409-5DBD-4D3B-B6D9-6EF5DD42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64983" y="63867574"/>
          <a:ext cx="703217" cy="993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62048</xdr:colOff>
      <xdr:row>130</xdr:row>
      <xdr:rowOff>40277</xdr:rowOff>
    </xdr:from>
    <xdr:to>
      <xdr:col>4</xdr:col>
      <xdr:colOff>992095</xdr:colOff>
      <xdr:row>130</xdr:row>
      <xdr:rowOff>1106842</xdr:rowOff>
    </xdr:to>
    <xdr:pic>
      <xdr:nvPicPr>
        <xdr:cNvPr id="505694" name="Рисунок 47">
          <a:extLst>
            <a:ext uri="{FF2B5EF4-FFF2-40B4-BE49-F238E27FC236}">
              <a16:creationId xmlns:a16="http://schemas.microsoft.com/office/drawing/2014/main" id="{58782D60-D262-49F8-B92E-FD63895C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6134" y="66377820"/>
          <a:ext cx="925285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1072244</xdr:colOff>
      <xdr:row>130</xdr:row>
      <xdr:rowOff>31569</xdr:rowOff>
    </xdr:from>
    <xdr:to>
      <xdr:col>4</xdr:col>
      <xdr:colOff>2002291</xdr:colOff>
      <xdr:row>130</xdr:row>
      <xdr:rowOff>1085752</xdr:rowOff>
    </xdr:to>
    <xdr:pic>
      <xdr:nvPicPr>
        <xdr:cNvPr id="505695" name="Рисунок 48">
          <a:extLst>
            <a:ext uri="{FF2B5EF4-FFF2-40B4-BE49-F238E27FC236}">
              <a16:creationId xmlns:a16="http://schemas.microsoft.com/office/drawing/2014/main" id="{983C4717-77A4-4326-B4CC-DFF0CEE5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46330" y="66369112"/>
          <a:ext cx="925285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2046514</xdr:colOff>
      <xdr:row>130</xdr:row>
      <xdr:rowOff>31569</xdr:rowOff>
    </xdr:from>
    <xdr:to>
      <xdr:col>4</xdr:col>
      <xdr:colOff>2971799</xdr:colOff>
      <xdr:row>130</xdr:row>
      <xdr:rowOff>1085752</xdr:rowOff>
    </xdr:to>
    <xdr:pic>
      <xdr:nvPicPr>
        <xdr:cNvPr id="505696" name="Рисунок 49">
          <a:extLst>
            <a:ext uri="{FF2B5EF4-FFF2-40B4-BE49-F238E27FC236}">
              <a16:creationId xmlns:a16="http://schemas.microsoft.com/office/drawing/2014/main" id="{D19B2A73-A743-4AE0-B387-801B0106A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20600" y="66369112"/>
          <a:ext cx="925285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58783</xdr:colOff>
      <xdr:row>131</xdr:row>
      <xdr:rowOff>64225</xdr:rowOff>
    </xdr:from>
    <xdr:to>
      <xdr:col>4</xdr:col>
      <xdr:colOff>970325</xdr:colOff>
      <xdr:row>131</xdr:row>
      <xdr:rowOff>1084618</xdr:rowOff>
    </xdr:to>
    <xdr:pic>
      <xdr:nvPicPr>
        <xdr:cNvPr id="505697" name="Рисунок 50">
          <a:extLst>
            <a:ext uri="{FF2B5EF4-FFF2-40B4-BE49-F238E27FC236}">
              <a16:creationId xmlns:a16="http://schemas.microsoft.com/office/drawing/2014/main" id="{50A6332E-28C7-42C9-B6F4-75B942B2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2869" y="67555654"/>
          <a:ext cx="899160" cy="103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1076597</xdr:colOff>
      <xdr:row>131</xdr:row>
      <xdr:rowOff>62048</xdr:rowOff>
    </xdr:from>
    <xdr:to>
      <xdr:col>4</xdr:col>
      <xdr:colOff>1972899</xdr:colOff>
      <xdr:row>131</xdr:row>
      <xdr:rowOff>1088156</xdr:rowOff>
    </xdr:to>
    <xdr:pic>
      <xdr:nvPicPr>
        <xdr:cNvPr id="505698" name="Рисунок 51">
          <a:extLst>
            <a:ext uri="{FF2B5EF4-FFF2-40B4-BE49-F238E27FC236}">
              <a16:creationId xmlns:a16="http://schemas.microsoft.com/office/drawing/2014/main" id="{C78C6869-49D6-47CF-9EAE-FE9E1EF7F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0683" y="67553477"/>
          <a:ext cx="899160" cy="103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2072640</xdr:colOff>
      <xdr:row>131</xdr:row>
      <xdr:rowOff>62048</xdr:rowOff>
    </xdr:from>
    <xdr:to>
      <xdr:col>4</xdr:col>
      <xdr:colOff>2971800</xdr:colOff>
      <xdr:row>131</xdr:row>
      <xdr:rowOff>1088156</xdr:rowOff>
    </xdr:to>
    <xdr:pic>
      <xdr:nvPicPr>
        <xdr:cNvPr id="505699" name="Рисунок 52">
          <a:extLst>
            <a:ext uri="{FF2B5EF4-FFF2-40B4-BE49-F238E27FC236}">
              <a16:creationId xmlns:a16="http://schemas.microsoft.com/office/drawing/2014/main" id="{ADF9C46B-BA26-4CF2-8AB7-3724D202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46726" y="67553477"/>
          <a:ext cx="899160" cy="103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68579</xdr:colOff>
      <xdr:row>132</xdr:row>
      <xdr:rowOff>60960</xdr:rowOff>
    </xdr:from>
    <xdr:to>
      <xdr:col>4</xdr:col>
      <xdr:colOff>876992</xdr:colOff>
      <xdr:row>133</xdr:row>
      <xdr:rowOff>513393</xdr:rowOff>
    </xdr:to>
    <xdr:pic>
      <xdr:nvPicPr>
        <xdr:cNvPr id="505700" name="Рисунок 56">
          <a:extLst>
            <a:ext uri="{FF2B5EF4-FFF2-40B4-BE49-F238E27FC236}">
              <a16:creationId xmlns:a16="http://schemas.microsoft.com/office/drawing/2014/main" id="{42D006C8-C357-47E3-A272-F344631C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2665" y="68706274"/>
          <a:ext cx="808413" cy="1036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1085305</xdr:colOff>
      <xdr:row>132</xdr:row>
      <xdr:rowOff>50074</xdr:rowOff>
    </xdr:from>
    <xdr:to>
      <xdr:col>4</xdr:col>
      <xdr:colOff>1931261</xdr:colOff>
      <xdr:row>133</xdr:row>
      <xdr:rowOff>522509</xdr:rowOff>
    </xdr:to>
    <xdr:pic>
      <xdr:nvPicPr>
        <xdr:cNvPr id="505701" name="Рисунок 57">
          <a:extLst>
            <a:ext uri="{FF2B5EF4-FFF2-40B4-BE49-F238E27FC236}">
              <a16:creationId xmlns:a16="http://schemas.microsoft.com/office/drawing/2014/main" id="{2268A738-4056-45FD-BE80-C62B76684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9391" y="68695388"/>
          <a:ext cx="846909" cy="1036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2114005</xdr:colOff>
      <xdr:row>132</xdr:row>
      <xdr:rowOff>68580</xdr:rowOff>
    </xdr:from>
    <xdr:to>
      <xdr:col>4</xdr:col>
      <xdr:colOff>2959961</xdr:colOff>
      <xdr:row>133</xdr:row>
      <xdr:rowOff>514520</xdr:rowOff>
    </xdr:to>
    <xdr:pic>
      <xdr:nvPicPr>
        <xdr:cNvPr id="505702" name="Рисунок 58">
          <a:extLst>
            <a:ext uri="{FF2B5EF4-FFF2-40B4-BE49-F238E27FC236}">
              <a16:creationId xmlns:a16="http://schemas.microsoft.com/office/drawing/2014/main" id="{92D0FAE1-A0EA-4800-91B7-5CFE1EB8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8091" y="68713894"/>
          <a:ext cx="846909" cy="10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569326</xdr:colOff>
      <xdr:row>146</xdr:row>
      <xdr:rowOff>58783</xdr:rowOff>
    </xdr:from>
    <xdr:to>
      <xdr:col>4</xdr:col>
      <xdr:colOff>1200697</xdr:colOff>
      <xdr:row>148</xdr:row>
      <xdr:rowOff>207372</xdr:rowOff>
    </xdr:to>
    <xdr:pic>
      <xdr:nvPicPr>
        <xdr:cNvPr id="505703" name="Рисунок 62">
          <a:extLst>
            <a:ext uri="{FF2B5EF4-FFF2-40B4-BE49-F238E27FC236}">
              <a16:creationId xmlns:a16="http://schemas.microsoft.com/office/drawing/2014/main" id="{A30DC047-F3E7-41E7-9D51-2E80B921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412" y="84325097"/>
          <a:ext cx="623751" cy="71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1177838</xdr:colOff>
      <xdr:row>146</xdr:row>
      <xdr:rowOff>58783</xdr:rowOff>
    </xdr:from>
    <xdr:to>
      <xdr:col>4</xdr:col>
      <xdr:colOff>1779216</xdr:colOff>
      <xdr:row>148</xdr:row>
      <xdr:rowOff>207372</xdr:rowOff>
    </xdr:to>
    <xdr:pic>
      <xdr:nvPicPr>
        <xdr:cNvPr id="505704" name="Рисунок 105727">
          <a:extLst>
            <a:ext uri="{FF2B5EF4-FFF2-40B4-BE49-F238E27FC236}">
              <a16:creationId xmlns:a16="http://schemas.microsoft.com/office/drawing/2014/main" id="{9C0C783F-99F0-491F-AAF2-92F92725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1924" y="84325097"/>
          <a:ext cx="608998" cy="71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1788526</xdr:colOff>
      <xdr:row>146</xdr:row>
      <xdr:rowOff>58783</xdr:rowOff>
    </xdr:from>
    <xdr:to>
      <xdr:col>4</xdr:col>
      <xdr:colOff>2419549</xdr:colOff>
      <xdr:row>148</xdr:row>
      <xdr:rowOff>207372</xdr:rowOff>
    </xdr:to>
    <xdr:pic>
      <xdr:nvPicPr>
        <xdr:cNvPr id="505705" name="Рисунок 105728">
          <a:extLst>
            <a:ext uri="{FF2B5EF4-FFF2-40B4-BE49-F238E27FC236}">
              <a16:creationId xmlns:a16="http://schemas.microsoft.com/office/drawing/2014/main" id="{9AB1857A-6A92-46E6-B8F0-FF16AC08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2612" y="84325097"/>
          <a:ext cx="623403" cy="71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569326</xdr:colOff>
      <xdr:row>149</xdr:row>
      <xdr:rowOff>58783</xdr:rowOff>
    </xdr:from>
    <xdr:to>
      <xdr:col>4</xdr:col>
      <xdr:colOff>1200349</xdr:colOff>
      <xdr:row>151</xdr:row>
      <xdr:rowOff>207373</xdr:rowOff>
    </xdr:to>
    <xdr:pic>
      <xdr:nvPicPr>
        <xdr:cNvPr id="505706" name="Рисунок 105729">
          <a:extLst>
            <a:ext uri="{FF2B5EF4-FFF2-40B4-BE49-F238E27FC236}">
              <a16:creationId xmlns:a16="http://schemas.microsoft.com/office/drawing/2014/main" id="{9B9FDA77-9381-4DB5-9C8F-68404B69E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412" y="85174183"/>
          <a:ext cx="623403" cy="71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1177838</xdr:colOff>
      <xdr:row>149</xdr:row>
      <xdr:rowOff>58783</xdr:rowOff>
    </xdr:from>
    <xdr:to>
      <xdr:col>4</xdr:col>
      <xdr:colOff>1779216</xdr:colOff>
      <xdr:row>151</xdr:row>
      <xdr:rowOff>207373</xdr:rowOff>
    </xdr:to>
    <xdr:pic>
      <xdr:nvPicPr>
        <xdr:cNvPr id="505707" name="Рисунок 105730">
          <a:extLst>
            <a:ext uri="{FF2B5EF4-FFF2-40B4-BE49-F238E27FC236}">
              <a16:creationId xmlns:a16="http://schemas.microsoft.com/office/drawing/2014/main" id="{C8C3A682-C059-45EE-A870-DAB87C32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1924" y="85174183"/>
          <a:ext cx="608998" cy="71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1780906</xdr:colOff>
      <xdr:row>149</xdr:row>
      <xdr:rowOff>74023</xdr:rowOff>
    </xdr:from>
    <xdr:to>
      <xdr:col>4</xdr:col>
      <xdr:colOff>2417176</xdr:colOff>
      <xdr:row>151</xdr:row>
      <xdr:rowOff>207373</xdr:rowOff>
    </xdr:to>
    <xdr:pic>
      <xdr:nvPicPr>
        <xdr:cNvPr id="505708" name="Рисунок 105731">
          <a:extLst>
            <a:ext uri="{FF2B5EF4-FFF2-40B4-BE49-F238E27FC236}">
              <a16:creationId xmlns:a16="http://schemas.microsoft.com/office/drawing/2014/main" id="{F6BAFE96-888F-413F-A1EF-0A84451DC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4992" y="85189423"/>
          <a:ext cx="630555" cy="699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286294</xdr:colOff>
      <xdr:row>190</xdr:row>
      <xdr:rowOff>116477</xdr:rowOff>
    </xdr:from>
    <xdr:to>
      <xdr:col>4</xdr:col>
      <xdr:colOff>1049790</xdr:colOff>
      <xdr:row>191</xdr:row>
      <xdr:rowOff>476521</xdr:rowOff>
    </xdr:to>
    <xdr:pic>
      <xdr:nvPicPr>
        <xdr:cNvPr id="505709" name="Рисунок 105766">
          <a:extLst>
            <a:ext uri="{FF2B5EF4-FFF2-40B4-BE49-F238E27FC236}">
              <a16:creationId xmlns:a16="http://schemas.microsoft.com/office/drawing/2014/main" id="{4B94D2CB-B809-4889-9929-33F67D0F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0380" y="88018620"/>
          <a:ext cx="758734" cy="95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1482635</xdr:colOff>
      <xdr:row>190</xdr:row>
      <xdr:rowOff>211182</xdr:rowOff>
    </xdr:from>
    <xdr:to>
      <xdr:col>4</xdr:col>
      <xdr:colOff>2610395</xdr:colOff>
      <xdr:row>191</xdr:row>
      <xdr:rowOff>397871</xdr:rowOff>
    </xdr:to>
    <xdr:pic>
      <xdr:nvPicPr>
        <xdr:cNvPr id="505710" name="Рисунок 105767">
          <a:extLst>
            <a:ext uri="{FF2B5EF4-FFF2-40B4-BE49-F238E27FC236}">
              <a16:creationId xmlns:a16="http://schemas.microsoft.com/office/drawing/2014/main" id="{598B2E3E-9376-4ECA-B412-80F81E0B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1" y="88113325"/>
          <a:ext cx="1116330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1052649</xdr:colOff>
      <xdr:row>192</xdr:row>
      <xdr:rowOff>91440</xdr:rowOff>
    </xdr:from>
    <xdr:to>
      <xdr:col>4</xdr:col>
      <xdr:colOff>1811383</xdr:colOff>
      <xdr:row>193</xdr:row>
      <xdr:rowOff>400052</xdr:rowOff>
    </xdr:to>
    <xdr:pic>
      <xdr:nvPicPr>
        <xdr:cNvPr id="505711" name="Рисунок 105768">
          <a:extLst>
            <a:ext uri="{FF2B5EF4-FFF2-40B4-BE49-F238E27FC236}">
              <a16:creationId xmlns:a16="http://schemas.microsoft.com/office/drawing/2014/main" id="{7EC6ACDA-2601-46B4-88AB-1367F115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6735" y="89191011"/>
          <a:ext cx="743494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58783</xdr:colOff>
      <xdr:row>195</xdr:row>
      <xdr:rowOff>22859</xdr:rowOff>
    </xdr:from>
    <xdr:to>
      <xdr:col>4</xdr:col>
      <xdr:colOff>598767</xdr:colOff>
      <xdr:row>195</xdr:row>
      <xdr:rowOff>778880</xdr:rowOff>
    </xdr:to>
    <xdr:pic>
      <xdr:nvPicPr>
        <xdr:cNvPr id="505715" name="Рисунок 105868">
          <a:extLst>
            <a:ext uri="{FF2B5EF4-FFF2-40B4-BE49-F238E27FC236}">
              <a16:creationId xmlns:a16="http://schemas.microsoft.com/office/drawing/2014/main" id="{C4C1D528-F09C-46BD-879A-B6D183D9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869" y="92279288"/>
          <a:ext cx="540937" cy="756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1195252</xdr:colOff>
      <xdr:row>195</xdr:row>
      <xdr:rowOff>22860</xdr:rowOff>
    </xdr:from>
    <xdr:to>
      <xdr:col>4</xdr:col>
      <xdr:colOff>1772233</xdr:colOff>
      <xdr:row>195</xdr:row>
      <xdr:rowOff>778882</xdr:rowOff>
    </xdr:to>
    <xdr:pic>
      <xdr:nvPicPr>
        <xdr:cNvPr id="505716" name="Рисунок 105869">
          <a:extLst>
            <a:ext uri="{FF2B5EF4-FFF2-40B4-BE49-F238E27FC236}">
              <a16:creationId xmlns:a16="http://schemas.microsoft.com/office/drawing/2014/main" id="{2D5DF199-B62D-45BF-9D0B-590FC3F9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9338" y="92279289"/>
          <a:ext cx="565551" cy="75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629196</xdr:colOff>
      <xdr:row>195</xdr:row>
      <xdr:rowOff>33744</xdr:rowOff>
    </xdr:from>
    <xdr:to>
      <xdr:col>4</xdr:col>
      <xdr:colOff>1160754</xdr:colOff>
      <xdr:row>195</xdr:row>
      <xdr:rowOff>788812</xdr:rowOff>
    </xdr:to>
    <xdr:pic>
      <xdr:nvPicPr>
        <xdr:cNvPr id="505717" name="Рисунок 105870">
          <a:extLst>
            <a:ext uri="{FF2B5EF4-FFF2-40B4-BE49-F238E27FC236}">
              <a16:creationId xmlns:a16="http://schemas.microsoft.com/office/drawing/2014/main" id="{8FC97F61-18E4-4151-BC2F-FE28FED1E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282" y="92290173"/>
          <a:ext cx="539178" cy="7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1812473</xdr:colOff>
      <xdr:row>195</xdr:row>
      <xdr:rowOff>18504</xdr:rowOff>
    </xdr:from>
    <xdr:to>
      <xdr:col>4</xdr:col>
      <xdr:colOff>2373922</xdr:colOff>
      <xdr:row>195</xdr:row>
      <xdr:rowOff>797967</xdr:rowOff>
    </xdr:to>
    <xdr:pic>
      <xdr:nvPicPr>
        <xdr:cNvPr id="505718" name="Рисунок 105872">
          <a:extLst>
            <a:ext uri="{FF2B5EF4-FFF2-40B4-BE49-F238E27FC236}">
              <a16:creationId xmlns:a16="http://schemas.microsoft.com/office/drawing/2014/main" id="{BEF28B62-750E-4150-8E60-C09ED9372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6559" y="92274933"/>
          <a:ext cx="553829" cy="779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2429692</xdr:colOff>
      <xdr:row>195</xdr:row>
      <xdr:rowOff>33745</xdr:rowOff>
    </xdr:from>
    <xdr:to>
      <xdr:col>4</xdr:col>
      <xdr:colOff>2953702</xdr:colOff>
      <xdr:row>195</xdr:row>
      <xdr:rowOff>788813</xdr:rowOff>
    </xdr:to>
    <xdr:pic>
      <xdr:nvPicPr>
        <xdr:cNvPr id="505719" name="Рисунок 105873">
          <a:extLst>
            <a:ext uri="{FF2B5EF4-FFF2-40B4-BE49-F238E27FC236}">
              <a16:creationId xmlns:a16="http://schemas.microsoft.com/office/drawing/2014/main" id="{2D8B21A3-0DF9-42FA-ABFA-11AE82F0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778" y="92290174"/>
          <a:ext cx="526868" cy="7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100150</xdr:colOff>
      <xdr:row>196</xdr:row>
      <xdr:rowOff>77288</xdr:rowOff>
    </xdr:from>
    <xdr:to>
      <xdr:col>4</xdr:col>
      <xdr:colOff>609601</xdr:colOff>
      <xdr:row>196</xdr:row>
      <xdr:rowOff>745210</xdr:rowOff>
    </xdr:to>
    <xdr:pic>
      <xdr:nvPicPr>
        <xdr:cNvPr id="505720" name="Рисунок 105874">
          <a:extLst>
            <a:ext uri="{FF2B5EF4-FFF2-40B4-BE49-F238E27FC236}">
              <a16:creationId xmlns:a16="http://schemas.microsoft.com/office/drawing/2014/main" id="{9A034CD3-024B-41E9-9D8F-6B743D29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4236" y="91354002"/>
          <a:ext cx="509451" cy="67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650965</xdr:colOff>
      <xdr:row>196</xdr:row>
      <xdr:rowOff>88174</xdr:rowOff>
    </xdr:from>
    <xdr:to>
      <xdr:col>4</xdr:col>
      <xdr:colOff>1202491</xdr:colOff>
      <xdr:row>196</xdr:row>
      <xdr:rowOff>770383</xdr:rowOff>
    </xdr:to>
    <xdr:pic>
      <xdr:nvPicPr>
        <xdr:cNvPr id="505721" name="Рисунок 105875">
          <a:extLst>
            <a:ext uri="{FF2B5EF4-FFF2-40B4-BE49-F238E27FC236}">
              <a16:creationId xmlns:a16="http://schemas.microsoft.com/office/drawing/2014/main" id="{9EBAFD91-9DE2-4731-B62E-27C40FD4A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051" y="91364888"/>
          <a:ext cx="537239" cy="67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1243150</xdr:colOff>
      <xdr:row>196</xdr:row>
      <xdr:rowOff>88174</xdr:rowOff>
    </xdr:from>
    <xdr:to>
      <xdr:col>4</xdr:col>
      <xdr:colOff>1752601</xdr:colOff>
      <xdr:row>196</xdr:row>
      <xdr:rowOff>770383</xdr:rowOff>
    </xdr:to>
    <xdr:pic>
      <xdr:nvPicPr>
        <xdr:cNvPr id="505722" name="Рисунок 105876">
          <a:extLst>
            <a:ext uri="{FF2B5EF4-FFF2-40B4-BE49-F238E27FC236}">
              <a16:creationId xmlns:a16="http://schemas.microsoft.com/office/drawing/2014/main" id="{0D97E2B9-8110-4FA6-8896-29473220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7236" y="91364888"/>
          <a:ext cx="509451" cy="67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1799410</xdr:colOff>
      <xdr:row>196</xdr:row>
      <xdr:rowOff>99060</xdr:rowOff>
    </xdr:from>
    <xdr:to>
      <xdr:col>4</xdr:col>
      <xdr:colOff>2344992</xdr:colOff>
      <xdr:row>196</xdr:row>
      <xdr:rowOff>788889</xdr:rowOff>
    </xdr:to>
    <xdr:pic>
      <xdr:nvPicPr>
        <xdr:cNvPr id="505723" name="Рисунок 105877">
          <a:extLst>
            <a:ext uri="{FF2B5EF4-FFF2-40B4-BE49-F238E27FC236}">
              <a16:creationId xmlns:a16="http://schemas.microsoft.com/office/drawing/2014/main" id="{0B8CB886-F1D6-498B-9B5D-FCBA29C71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3496" y="91375774"/>
          <a:ext cx="534152" cy="67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2386150</xdr:colOff>
      <xdr:row>196</xdr:row>
      <xdr:rowOff>88174</xdr:rowOff>
    </xdr:from>
    <xdr:to>
      <xdr:col>4</xdr:col>
      <xdr:colOff>2895601</xdr:colOff>
      <xdr:row>196</xdr:row>
      <xdr:rowOff>770383</xdr:rowOff>
    </xdr:to>
    <xdr:pic>
      <xdr:nvPicPr>
        <xdr:cNvPr id="505724" name="Рисунок 105878">
          <a:extLst>
            <a:ext uri="{FF2B5EF4-FFF2-40B4-BE49-F238E27FC236}">
              <a16:creationId xmlns:a16="http://schemas.microsoft.com/office/drawing/2014/main" id="{25136DAB-CB40-49A3-A845-DC73CB0B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0236" y="91364888"/>
          <a:ext cx="509451" cy="67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157842</xdr:colOff>
      <xdr:row>197</xdr:row>
      <xdr:rowOff>88175</xdr:rowOff>
    </xdr:from>
    <xdr:to>
      <xdr:col>4</xdr:col>
      <xdr:colOff>628370</xdr:colOff>
      <xdr:row>198</xdr:row>
      <xdr:rowOff>322489</xdr:rowOff>
    </xdr:to>
    <xdr:pic>
      <xdr:nvPicPr>
        <xdr:cNvPr id="505725" name="Рисунок 105879">
          <a:extLst>
            <a:ext uri="{FF2B5EF4-FFF2-40B4-BE49-F238E27FC236}">
              <a16:creationId xmlns:a16="http://schemas.microsoft.com/office/drawing/2014/main" id="{8BD75650-133B-49D7-8D89-EE7D32CA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1928" y="92192204"/>
          <a:ext cx="478148" cy="63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683622</xdr:colOff>
      <xdr:row>197</xdr:row>
      <xdr:rowOff>88174</xdr:rowOff>
    </xdr:from>
    <xdr:to>
      <xdr:col>4</xdr:col>
      <xdr:colOff>1161590</xdr:colOff>
      <xdr:row>198</xdr:row>
      <xdr:rowOff>322488</xdr:rowOff>
    </xdr:to>
    <xdr:pic>
      <xdr:nvPicPr>
        <xdr:cNvPr id="505726" name="Рисунок 105880">
          <a:extLst>
            <a:ext uri="{FF2B5EF4-FFF2-40B4-BE49-F238E27FC236}">
              <a16:creationId xmlns:a16="http://schemas.microsoft.com/office/drawing/2014/main" id="{71048FA7-2FC6-48CF-92A0-6AACF689B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7708" y="92192203"/>
          <a:ext cx="489398" cy="63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1227908</xdr:colOff>
      <xdr:row>197</xdr:row>
      <xdr:rowOff>99060</xdr:rowOff>
    </xdr:from>
    <xdr:to>
      <xdr:col>4</xdr:col>
      <xdr:colOff>1714493</xdr:colOff>
      <xdr:row>198</xdr:row>
      <xdr:rowOff>321944</xdr:rowOff>
    </xdr:to>
    <xdr:pic>
      <xdr:nvPicPr>
        <xdr:cNvPr id="505727" name="Рисунок 105881">
          <a:extLst>
            <a:ext uri="{FF2B5EF4-FFF2-40B4-BE49-F238E27FC236}">
              <a16:creationId xmlns:a16="http://schemas.microsoft.com/office/drawing/2014/main" id="{C01D4DFA-75D9-4573-AD8F-59335E95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994" y="92203089"/>
          <a:ext cx="486585" cy="63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1754776</xdr:colOff>
      <xdr:row>197</xdr:row>
      <xdr:rowOff>88175</xdr:rowOff>
    </xdr:from>
    <xdr:to>
      <xdr:col>4</xdr:col>
      <xdr:colOff>2274160</xdr:colOff>
      <xdr:row>198</xdr:row>
      <xdr:rowOff>324394</xdr:rowOff>
    </xdr:to>
    <xdr:pic>
      <xdr:nvPicPr>
        <xdr:cNvPr id="505728" name="Рисунок 105882">
          <a:extLst>
            <a:ext uri="{FF2B5EF4-FFF2-40B4-BE49-F238E27FC236}">
              <a16:creationId xmlns:a16="http://schemas.microsoft.com/office/drawing/2014/main" id="{3AB83593-9AFC-4894-AE83-1B295137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862" y="92192204"/>
          <a:ext cx="520337" cy="657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2342605</xdr:colOff>
      <xdr:row>197</xdr:row>
      <xdr:rowOff>99060</xdr:rowOff>
    </xdr:from>
    <xdr:to>
      <xdr:col>4</xdr:col>
      <xdr:colOff>2878182</xdr:colOff>
      <xdr:row>198</xdr:row>
      <xdr:rowOff>321944</xdr:rowOff>
    </xdr:to>
    <xdr:pic>
      <xdr:nvPicPr>
        <xdr:cNvPr id="505729" name="Рисунок 105883">
          <a:extLst>
            <a:ext uri="{FF2B5EF4-FFF2-40B4-BE49-F238E27FC236}">
              <a16:creationId xmlns:a16="http://schemas.microsoft.com/office/drawing/2014/main" id="{0DB55BD8-5111-4681-BE25-9A5C8BAE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691" y="92203089"/>
          <a:ext cx="520337" cy="63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90350</xdr:colOff>
      <xdr:row>136</xdr:row>
      <xdr:rowOff>67490</xdr:rowOff>
    </xdr:from>
    <xdr:to>
      <xdr:col>4</xdr:col>
      <xdr:colOff>1007848</xdr:colOff>
      <xdr:row>136</xdr:row>
      <xdr:rowOff>1278081</xdr:rowOff>
    </xdr:to>
    <xdr:pic>
      <xdr:nvPicPr>
        <xdr:cNvPr id="505730" name="Рисунок 105899">
          <a:extLst>
            <a:ext uri="{FF2B5EF4-FFF2-40B4-BE49-F238E27FC236}">
              <a16:creationId xmlns:a16="http://schemas.microsoft.com/office/drawing/2014/main" id="{F9BA47F5-11F6-4325-9786-6B10D26B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436" y="71260061"/>
          <a:ext cx="905116" cy="1205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1091836</xdr:colOff>
      <xdr:row>136</xdr:row>
      <xdr:rowOff>67490</xdr:rowOff>
    </xdr:from>
    <xdr:to>
      <xdr:col>4</xdr:col>
      <xdr:colOff>1964320</xdr:colOff>
      <xdr:row>136</xdr:row>
      <xdr:rowOff>1278081</xdr:rowOff>
    </xdr:to>
    <xdr:pic>
      <xdr:nvPicPr>
        <xdr:cNvPr id="505731" name="Рисунок 105900">
          <a:extLst>
            <a:ext uri="{FF2B5EF4-FFF2-40B4-BE49-F238E27FC236}">
              <a16:creationId xmlns:a16="http://schemas.microsoft.com/office/drawing/2014/main" id="{C947BA02-9B62-430B-A84B-F3B18E801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22" y="71260061"/>
          <a:ext cx="875342" cy="1205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2061753</xdr:colOff>
      <xdr:row>136</xdr:row>
      <xdr:rowOff>67490</xdr:rowOff>
    </xdr:from>
    <xdr:to>
      <xdr:col>4</xdr:col>
      <xdr:colOff>2959961</xdr:colOff>
      <xdr:row>136</xdr:row>
      <xdr:rowOff>1278081</xdr:rowOff>
    </xdr:to>
    <xdr:pic>
      <xdr:nvPicPr>
        <xdr:cNvPr id="505732" name="Рисунок 105901">
          <a:extLst>
            <a:ext uri="{FF2B5EF4-FFF2-40B4-BE49-F238E27FC236}">
              <a16:creationId xmlns:a16="http://schemas.microsoft.com/office/drawing/2014/main" id="{86657DCC-52A5-4CCC-B480-8CCE23042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39" y="71260061"/>
          <a:ext cx="899161" cy="1205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198121</xdr:colOff>
      <xdr:row>237</xdr:row>
      <xdr:rowOff>109946</xdr:rowOff>
    </xdr:from>
    <xdr:to>
      <xdr:col>4</xdr:col>
      <xdr:colOff>951956</xdr:colOff>
      <xdr:row>239</xdr:row>
      <xdr:rowOff>326163</xdr:rowOff>
    </xdr:to>
    <xdr:pic>
      <xdr:nvPicPr>
        <xdr:cNvPr id="505733" name="Рисунок 105902">
          <a:extLst>
            <a:ext uri="{FF2B5EF4-FFF2-40B4-BE49-F238E27FC236}">
              <a16:creationId xmlns:a16="http://schemas.microsoft.com/office/drawing/2014/main" id="{45E15DBB-7AA3-48C6-A036-4D440DA7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207" y="95142232"/>
          <a:ext cx="753835" cy="110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1080953</xdr:colOff>
      <xdr:row>237</xdr:row>
      <xdr:rowOff>109946</xdr:rowOff>
    </xdr:from>
    <xdr:to>
      <xdr:col>4</xdr:col>
      <xdr:colOff>1830025</xdr:colOff>
      <xdr:row>239</xdr:row>
      <xdr:rowOff>326163</xdr:rowOff>
    </xdr:to>
    <xdr:pic>
      <xdr:nvPicPr>
        <xdr:cNvPr id="505734" name="Рисунок 105903">
          <a:extLst>
            <a:ext uri="{FF2B5EF4-FFF2-40B4-BE49-F238E27FC236}">
              <a16:creationId xmlns:a16="http://schemas.microsoft.com/office/drawing/2014/main" id="{21E59D71-55E5-4D7B-83B5-AAF8295F7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039" y="95142232"/>
          <a:ext cx="744310" cy="110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1974670</xdr:colOff>
      <xdr:row>237</xdr:row>
      <xdr:rowOff>99060</xdr:rowOff>
    </xdr:from>
    <xdr:to>
      <xdr:col>4</xdr:col>
      <xdr:colOff>2741840</xdr:colOff>
      <xdr:row>239</xdr:row>
      <xdr:rowOff>324802</xdr:rowOff>
    </xdr:to>
    <xdr:pic>
      <xdr:nvPicPr>
        <xdr:cNvPr id="505735" name="Рисунок 105904">
          <a:extLst>
            <a:ext uri="{FF2B5EF4-FFF2-40B4-BE49-F238E27FC236}">
              <a16:creationId xmlns:a16="http://schemas.microsoft.com/office/drawing/2014/main" id="{93C18C5B-4769-4029-A4FA-3248D56B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756" y="95131346"/>
          <a:ext cx="767170" cy="111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1101636</xdr:colOff>
      <xdr:row>247</xdr:row>
      <xdr:rowOff>51164</xdr:rowOff>
    </xdr:from>
    <xdr:to>
      <xdr:col>4</xdr:col>
      <xdr:colOff>1926365</xdr:colOff>
      <xdr:row>248</xdr:row>
      <xdr:rowOff>526054</xdr:rowOff>
    </xdr:to>
    <xdr:pic>
      <xdr:nvPicPr>
        <xdr:cNvPr id="505736" name="Рисунок 4">
          <a:extLst>
            <a:ext uri="{FF2B5EF4-FFF2-40B4-BE49-F238E27FC236}">
              <a16:creationId xmlns:a16="http://schemas.microsoft.com/office/drawing/2014/main" id="{994BA211-53F6-4CB5-8E30-2729703BD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5722" y="100417450"/>
          <a:ext cx="814252" cy="1054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252551</xdr:colOff>
      <xdr:row>255</xdr:row>
      <xdr:rowOff>114302</xdr:rowOff>
    </xdr:from>
    <xdr:to>
      <xdr:col>4</xdr:col>
      <xdr:colOff>800999</xdr:colOff>
      <xdr:row>256</xdr:row>
      <xdr:rowOff>362901</xdr:rowOff>
    </xdr:to>
    <xdr:pic>
      <xdr:nvPicPr>
        <xdr:cNvPr id="505744" name="Рисунок 11">
          <a:extLst>
            <a:ext uri="{FF2B5EF4-FFF2-40B4-BE49-F238E27FC236}">
              <a16:creationId xmlns:a16="http://schemas.microsoft.com/office/drawing/2014/main" id="{D59BAB07-FE43-43CB-858F-B783DF23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6637" y="105379159"/>
          <a:ext cx="548448" cy="75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892630</xdr:colOff>
      <xdr:row>255</xdr:row>
      <xdr:rowOff>125188</xdr:rowOff>
    </xdr:from>
    <xdr:to>
      <xdr:col>4</xdr:col>
      <xdr:colOff>1447961</xdr:colOff>
      <xdr:row>256</xdr:row>
      <xdr:rowOff>361405</xdr:rowOff>
    </xdr:to>
    <xdr:pic>
      <xdr:nvPicPr>
        <xdr:cNvPr id="505745" name="Рисунок 12">
          <a:extLst>
            <a:ext uri="{FF2B5EF4-FFF2-40B4-BE49-F238E27FC236}">
              <a16:creationId xmlns:a16="http://schemas.microsoft.com/office/drawing/2014/main" id="{4EED0625-071F-4885-8CC7-D4C8BE9F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716" y="105390045"/>
          <a:ext cx="555331" cy="747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1532711</xdr:colOff>
      <xdr:row>255</xdr:row>
      <xdr:rowOff>143694</xdr:rowOff>
    </xdr:from>
    <xdr:to>
      <xdr:col>4</xdr:col>
      <xdr:colOff>2084752</xdr:colOff>
      <xdr:row>256</xdr:row>
      <xdr:rowOff>401818</xdr:rowOff>
    </xdr:to>
    <xdr:pic>
      <xdr:nvPicPr>
        <xdr:cNvPr id="505746" name="Рисунок 13">
          <a:extLst>
            <a:ext uri="{FF2B5EF4-FFF2-40B4-BE49-F238E27FC236}">
              <a16:creationId xmlns:a16="http://schemas.microsoft.com/office/drawing/2014/main" id="{BBC0CF66-4E73-4EE5-ABA4-F1B93D6F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797" y="105408551"/>
          <a:ext cx="556804" cy="76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2165171</xdr:colOff>
      <xdr:row>255</xdr:row>
      <xdr:rowOff>146959</xdr:rowOff>
    </xdr:from>
    <xdr:to>
      <xdr:col>4</xdr:col>
      <xdr:colOff>2693400</xdr:colOff>
      <xdr:row>256</xdr:row>
      <xdr:rowOff>398416</xdr:rowOff>
    </xdr:to>
    <xdr:pic>
      <xdr:nvPicPr>
        <xdr:cNvPr id="505747" name="Рисунок 14">
          <a:extLst>
            <a:ext uri="{FF2B5EF4-FFF2-40B4-BE49-F238E27FC236}">
              <a16:creationId xmlns:a16="http://schemas.microsoft.com/office/drawing/2014/main" id="{060420C0-0C97-4E81-A4EB-34B32338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9257" y="105411816"/>
          <a:ext cx="535849" cy="76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136073</xdr:colOff>
      <xdr:row>261</xdr:row>
      <xdr:rowOff>44631</xdr:rowOff>
    </xdr:from>
    <xdr:to>
      <xdr:col>4</xdr:col>
      <xdr:colOff>846705</xdr:colOff>
      <xdr:row>261</xdr:row>
      <xdr:rowOff>818843</xdr:rowOff>
    </xdr:to>
    <xdr:pic>
      <xdr:nvPicPr>
        <xdr:cNvPr id="505748" name="Рисунок 38">
          <a:extLst>
            <a:ext uri="{FF2B5EF4-FFF2-40B4-BE49-F238E27FC236}">
              <a16:creationId xmlns:a16="http://schemas.microsoft.com/office/drawing/2014/main" id="{60A0D4F5-AB99-4590-8913-18AD53BF7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59" y="108640517"/>
          <a:ext cx="705870" cy="77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818607</xdr:colOff>
      <xdr:row>261</xdr:row>
      <xdr:rowOff>52251</xdr:rowOff>
    </xdr:from>
    <xdr:to>
      <xdr:col>4</xdr:col>
      <xdr:colOff>1505427</xdr:colOff>
      <xdr:row>261</xdr:row>
      <xdr:rowOff>817380</xdr:rowOff>
    </xdr:to>
    <xdr:pic>
      <xdr:nvPicPr>
        <xdr:cNvPr id="505749" name="Рисунок 39">
          <a:extLst>
            <a:ext uri="{FF2B5EF4-FFF2-40B4-BE49-F238E27FC236}">
              <a16:creationId xmlns:a16="http://schemas.microsoft.com/office/drawing/2014/main" id="{FE620649-1C19-49B1-B6B7-9AFD07832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693" y="108648137"/>
          <a:ext cx="679200" cy="75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1498965</xdr:colOff>
      <xdr:row>261</xdr:row>
      <xdr:rowOff>44631</xdr:rowOff>
    </xdr:from>
    <xdr:to>
      <xdr:col>4</xdr:col>
      <xdr:colOff>2191500</xdr:colOff>
      <xdr:row>261</xdr:row>
      <xdr:rowOff>818843</xdr:rowOff>
    </xdr:to>
    <xdr:pic>
      <xdr:nvPicPr>
        <xdr:cNvPr id="505750" name="Рисунок 40">
          <a:extLst>
            <a:ext uri="{FF2B5EF4-FFF2-40B4-BE49-F238E27FC236}">
              <a16:creationId xmlns:a16="http://schemas.microsoft.com/office/drawing/2014/main" id="{399A648E-6F31-4F8E-962D-8737A004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3051" y="108640517"/>
          <a:ext cx="692535" cy="77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2159727</xdr:colOff>
      <xdr:row>261</xdr:row>
      <xdr:rowOff>52251</xdr:rowOff>
    </xdr:from>
    <xdr:to>
      <xdr:col>4</xdr:col>
      <xdr:colOff>2874169</xdr:colOff>
      <xdr:row>261</xdr:row>
      <xdr:rowOff>817380</xdr:rowOff>
    </xdr:to>
    <xdr:pic>
      <xdr:nvPicPr>
        <xdr:cNvPr id="505751" name="Рисунок 41">
          <a:extLst>
            <a:ext uri="{FF2B5EF4-FFF2-40B4-BE49-F238E27FC236}">
              <a16:creationId xmlns:a16="http://schemas.microsoft.com/office/drawing/2014/main" id="{61677204-19B3-44B7-BD60-C6F2D12A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813" y="108648137"/>
          <a:ext cx="702060" cy="75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58783</xdr:colOff>
      <xdr:row>45</xdr:row>
      <xdr:rowOff>95796</xdr:rowOff>
    </xdr:from>
    <xdr:to>
      <xdr:col>4</xdr:col>
      <xdr:colOff>1087185</xdr:colOff>
      <xdr:row>48</xdr:row>
      <xdr:rowOff>102743</xdr:rowOff>
    </xdr:to>
    <xdr:pic>
      <xdr:nvPicPr>
        <xdr:cNvPr id="505761" name="Рисунок 1">
          <a:extLst>
            <a:ext uri="{FF2B5EF4-FFF2-40B4-BE49-F238E27FC236}">
              <a16:creationId xmlns:a16="http://schemas.microsoft.com/office/drawing/2014/main" id="{89BFB156-300D-4287-83D6-C4C6A45C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2869" y="13528767"/>
          <a:ext cx="1031260" cy="102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1003665</xdr:colOff>
      <xdr:row>45</xdr:row>
      <xdr:rowOff>117567</xdr:rowOff>
    </xdr:from>
    <xdr:to>
      <xdr:col>4</xdr:col>
      <xdr:colOff>2018779</xdr:colOff>
      <xdr:row>48</xdr:row>
      <xdr:rowOff>131404</xdr:rowOff>
    </xdr:to>
    <xdr:pic>
      <xdr:nvPicPr>
        <xdr:cNvPr id="505762" name="Рисунок 2">
          <a:extLst>
            <a:ext uri="{FF2B5EF4-FFF2-40B4-BE49-F238E27FC236}">
              <a16:creationId xmlns:a16="http://schemas.microsoft.com/office/drawing/2014/main" id="{F9A9C11B-FFB8-457E-BC5E-9D58252A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77751" y="13550538"/>
          <a:ext cx="1015114" cy="102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1955076</xdr:colOff>
      <xdr:row>45</xdr:row>
      <xdr:rowOff>95795</xdr:rowOff>
    </xdr:from>
    <xdr:to>
      <xdr:col>4</xdr:col>
      <xdr:colOff>2993225</xdr:colOff>
      <xdr:row>48</xdr:row>
      <xdr:rowOff>102742</xdr:rowOff>
    </xdr:to>
    <xdr:pic>
      <xdr:nvPicPr>
        <xdr:cNvPr id="505763" name="Рисунок 3">
          <a:extLst>
            <a:ext uri="{FF2B5EF4-FFF2-40B4-BE49-F238E27FC236}">
              <a16:creationId xmlns:a16="http://schemas.microsoft.com/office/drawing/2014/main" id="{CC25A100-8D90-4596-9C43-2BF61C12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29162" y="13528766"/>
          <a:ext cx="1027672" cy="102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1965961</xdr:colOff>
      <xdr:row>48</xdr:row>
      <xdr:rowOff>218805</xdr:rowOff>
    </xdr:from>
    <xdr:to>
      <xdr:col>4</xdr:col>
      <xdr:colOff>2989379</xdr:colOff>
      <xdr:row>51</xdr:row>
      <xdr:rowOff>249967</xdr:rowOff>
    </xdr:to>
    <xdr:pic>
      <xdr:nvPicPr>
        <xdr:cNvPr id="505764" name="Рисунок 4">
          <a:extLst>
            <a:ext uri="{FF2B5EF4-FFF2-40B4-BE49-F238E27FC236}">
              <a16:creationId xmlns:a16="http://schemas.microsoft.com/office/drawing/2014/main" id="{63109F62-853C-4646-B291-F50C11E6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40047" y="14664148"/>
          <a:ext cx="1034848" cy="1033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1017813</xdr:colOff>
      <xdr:row>48</xdr:row>
      <xdr:rowOff>244930</xdr:rowOff>
    </xdr:from>
    <xdr:to>
      <xdr:col>4</xdr:col>
      <xdr:colOff>2037865</xdr:colOff>
      <xdr:row>51</xdr:row>
      <xdr:rowOff>255692</xdr:rowOff>
    </xdr:to>
    <xdr:pic>
      <xdr:nvPicPr>
        <xdr:cNvPr id="505765" name="Рисунок 5">
          <a:extLst>
            <a:ext uri="{FF2B5EF4-FFF2-40B4-BE49-F238E27FC236}">
              <a16:creationId xmlns:a16="http://schemas.microsoft.com/office/drawing/2014/main" id="{CB921F2D-0936-4B7A-A4B4-6AD10CE5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91899" y="14690273"/>
          <a:ext cx="1027672" cy="1024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47898</xdr:colOff>
      <xdr:row>48</xdr:row>
      <xdr:rowOff>229690</xdr:rowOff>
    </xdr:from>
    <xdr:to>
      <xdr:col>4</xdr:col>
      <xdr:colOff>1084364</xdr:colOff>
      <xdr:row>51</xdr:row>
      <xdr:rowOff>249247</xdr:rowOff>
    </xdr:to>
    <xdr:pic>
      <xdr:nvPicPr>
        <xdr:cNvPr id="505766" name="Рисунок 6">
          <a:extLst>
            <a:ext uri="{FF2B5EF4-FFF2-40B4-BE49-F238E27FC236}">
              <a16:creationId xmlns:a16="http://schemas.microsoft.com/office/drawing/2014/main" id="{4C7749F4-0D35-4091-9FAB-20D0030F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21984" y="14675033"/>
          <a:ext cx="1024084" cy="102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125185</xdr:colOff>
      <xdr:row>86</xdr:row>
      <xdr:rowOff>68579</xdr:rowOff>
    </xdr:from>
    <xdr:to>
      <xdr:col>4</xdr:col>
      <xdr:colOff>1506380</xdr:colOff>
      <xdr:row>87</xdr:row>
      <xdr:rowOff>436787</xdr:rowOff>
    </xdr:to>
    <xdr:pic>
      <xdr:nvPicPr>
        <xdr:cNvPr id="505767" name="Рисунок 7">
          <a:extLst>
            <a:ext uri="{FF2B5EF4-FFF2-40B4-BE49-F238E27FC236}">
              <a16:creationId xmlns:a16="http://schemas.microsoft.com/office/drawing/2014/main" id="{4EEFE3E2-F22C-4A35-9BF7-0C0BA43F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4" t="16940" b="16205"/>
        <a:stretch>
          <a:fillRect/>
        </a:stretch>
      </xdr:blipFill>
      <xdr:spPr bwMode="auto">
        <a:xfrm>
          <a:off x="10499271" y="29013693"/>
          <a:ext cx="1369765" cy="86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1564282</xdr:colOff>
      <xdr:row>86</xdr:row>
      <xdr:rowOff>60960</xdr:rowOff>
    </xdr:from>
    <xdr:to>
      <xdr:col>4</xdr:col>
      <xdr:colOff>2849200</xdr:colOff>
      <xdr:row>87</xdr:row>
      <xdr:rowOff>402226</xdr:rowOff>
    </xdr:to>
    <xdr:pic>
      <xdr:nvPicPr>
        <xdr:cNvPr id="505768" name="Рисунок 8">
          <a:extLst>
            <a:ext uri="{FF2B5EF4-FFF2-40B4-BE49-F238E27FC236}">
              <a16:creationId xmlns:a16="http://schemas.microsoft.com/office/drawing/2014/main" id="{E74CA594-E43B-471A-9B25-396B6E201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" t="15234" r="4298" b="16042"/>
        <a:stretch>
          <a:fillRect/>
        </a:stretch>
      </xdr:blipFill>
      <xdr:spPr bwMode="auto">
        <a:xfrm>
          <a:off x="11938368" y="29006074"/>
          <a:ext cx="1287776" cy="84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67</xdr:row>
      <xdr:rowOff>32656</xdr:rowOff>
    </xdr:from>
    <xdr:to>
      <xdr:col>4</xdr:col>
      <xdr:colOff>1409999</xdr:colOff>
      <xdr:row>70</xdr:row>
      <xdr:rowOff>152399</xdr:rowOff>
    </xdr:to>
    <xdr:pic>
      <xdr:nvPicPr>
        <xdr:cNvPr id="505769" name="Рисунок 9">
          <a:extLst>
            <a:ext uri="{FF2B5EF4-FFF2-40B4-BE49-F238E27FC236}">
              <a16:creationId xmlns:a16="http://schemas.microsoft.com/office/drawing/2014/main" id="{FBD692A1-1348-4050-90B3-412EBC920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52" b="15753"/>
        <a:stretch/>
      </xdr:blipFill>
      <xdr:spPr bwMode="auto">
        <a:xfrm>
          <a:off x="11020426" y="24246567"/>
          <a:ext cx="1195687" cy="81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1645103</xdr:colOff>
      <xdr:row>67</xdr:row>
      <xdr:rowOff>23131</xdr:rowOff>
    </xdr:from>
    <xdr:to>
      <xdr:col>4</xdr:col>
      <xdr:colOff>2828408</xdr:colOff>
      <xdr:row>70</xdr:row>
      <xdr:rowOff>131989</xdr:rowOff>
    </xdr:to>
    <xdr:pic>
      <xdr:nvPicPr>
        <xdr:cNvPr id="505770" name="Рисунок 10">
          <a:extLst>
            <a:ext uri="{FF2B5EF4-FFF2-40B4-BE49-F238E27FC236}">
              <a16:creationId xmlns:a16="http://schemas.microsoft.com/office/drawing/2014/main" id="{9B67448F-BA5B-4691-9140-0E37E5126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15" b="16613"/>
        <a:stretch/>
      </xdr:blipFill>
      <xdr:spPr bwMode="auto">
        <a:xfrm>
          <a:off x="12455979" y="24237042"/>
          <a:ext cx="1183305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195943</xdr:colOff>
      <xdr:row>72</xdr:row>
      <xdr:rowOff>54428</xdr:rowOff>
    </xdr:from>
    <xdr:to>
      <xdr:col>4</xdr:col>
      <xdr:colOff>1352779</xdr:colOff>
      <xdr:row>74</xdr:row>
      <xdr:rowOff>173629</xdr:rowOff>
    </xdr:to>
    <xdr:pic>
      <xdr:nvPicPr>
        <xdr:cNvPr id="505771" name="Рисунок 11">
          <a:extLst>
            <a:ext uri="{FF2B5EF4-FFF2-40B4-BE49-F238E27FC236}">
              <a16:creationId xmlns:a16="http://schemas.microsoft.com/office/drawing/2014/main" id="{44716FC2-FB56-4FC9-97DE-1407AC24C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29" b="17718"/>
        <a:stretch/>
      </xdr:blipFill>
      <xdr:spPr bwMode="auto">
        <a:xfrm>
          <a:off x="10570029" y="27540857"/>
          <a:ext cx="1160646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1692729</xdr:colOff>
      <xdr:row>72</xdr:row>
      <xdr:rowOff>76200</xdr:rowOff>
    </xdr:from>
    <xdr:to>
      <xdr:col>4</xdr:col>
      <xdr:colOff>2846707</xdr:colOff>
      <xdr:row>74</xdr:row>
      <xdr:rowOff>249828</xdr:rowOff>
    </xdr:to>
    <xdr:pic>
      <xdr:nvPicPr>
        <xdr:cNvPr id="505772" name="Рисунок 12">
          <a:extLst>
            <a:ext uri="{FF2B5EF4-FFF2-40B4-BE49-F238E27FC236}">
              <a16:creationId xmlns:a16="http://schemas.microsoft.com/office/drawing/2014/main" id="{78A17FCC-D4A5-42B1-8441-A49809747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5" b="12193"/>
        <a:stretch/>
      </xdr:blipFill>
      <xdr:spPr bwMode="auto">
        <a:xfrm>
          <a:off x="12066815" y="27562629"/>
          <a:ext cx="1160646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1717765</xdr:colOff>
      <xdr:row>77</xdr:row>
      <xdr:rowOff>65314</xdr:rowOff>
    </xdr:from>
    <xdr:to>
      <xdr:col>4</xdr:col>
      <xdr:colOff>2840626</xdr:colOff>
      <xdr:row>78</xdr:row>
      <xdr:rowOff>401412</xdr:rowOff>
    </xdr:to>
    <xdr:pic>
      <xdr:nvPicPr>
        <xdr:cNvPr id="505773" name="Рисунок 13">
          <a:extLst>
            <a:ext uri="{FF2B5EF4-FFF2-40B4-BE49-F238E27FC236}">
              <a16:creationId xmlns:a16="http://schemas.microsoft.com/office/drawing/2014/main" id="{0F7155A1-452E-43D3-8A9B-3E84A616C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91" b="16052"/>
        <a:stretch/>
      </xdr:blipFill>
      <xdr:spPr bwMode="auto">
        <a:xfrm>
          <a:off x="12091851" y="29522057"/>
          <a:ext cx="1134291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80</xdr:row>
      <xdr:rowOff>60960</xdr:rowOff>
    </xdr:from>
    <xdr:to>
      <xdr:col>4</xdr:col>
      <xdr:colOff>1524220</xdr:colOff>
      <xdr:row>84</xdr:row>
      <xdr:rowOff>0</xdr:rowOff>
    </xdr:to>
    <xdr:pic>
      <xdr:nvPicPr>
        <xdr:cNvPr id="505774" name="Рисунок 14">
          <a:extLst>
            <a:ext uri="{FF2B5EF4-FFF2-40B4-BE49-F238E27FC236}">
              <a16:creationId xmlns:a16="http://schemas.microsoft.com/office/drawing/2014/main" id="{8A5ACCCD-5286-493F-9291-D92B6FBE6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5" b="16077"/>
        <a:stretch>
          <a:fillRect/>
        </a:stretch>
      </xdr:blipFill>
      <xdr:spPr bwMode="auto">
        <a:xfrm>
          <a:off x="10450286" y="30649817"/>
          <a:ext cx="1448020" cy="940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1538155</xdr:colOff>
      <xdr:row>80</xdr:row>
      <xdr:rowOff>68579</xdr:rowOff>
    </xdr:from>
    <xdr:to>
      <xdr:col>4</xdr:col>
      <xdr:colOff>2971803</xdr:colOff>
      <xdr:row>83</xdr:row>
      <xdr:rowOff>207371</xdr:rowOff>
    </xdr:to>
    <xdr:pic>
      <xdr:nvPicPr>
        <xdr:cNvPr id="505775" name="Рисунок 15">
          <a:extLst>
            <a:ext uri="{FF2B5EF4-FFF2-40B4-BE49-F238E27FC236}">
              <a16:creationId xmlns:a16="http://schemas.microsoft.com/office/drawing/2014/main" id="{1E7C63E0-1C51-449E-994C-61F327EB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" t="15839" r="-967" b="20229"/>
        <a:stretch>
          <a:fillRect/>
        </a:stretch>
      </xdr:blipFill>
      <xdr:spPr bwMode="auto">
        <a:xfrm>
          <a:off x="11912241" y="30657436"/>
          <a:ext cx="1433648" cy="878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84</xdr:row>
      <xdr:rowOff>60960</xdr:rowOff>
    </xdr:from>
    <xdr:to>
      <xdr:col>4</xdr:col>
      <xdr:colOff>1543924</xdr:colOff>
      <xdr:row>85</xdr:row>
      <xdr:rowOff>438069</xdr:rowOff>
    </xdr:to>
    <xdr:pic>
      <xdr:nvPicPr>
        <xdr:cNvPr id="505776" name="Рисунок 16">
          <a:extLst>
            <a:ext uri="{FF2B5EF4-FFF2-40B4-BE49-F238E27FC236}">
              <a16:creationId xmlns:a16="http://schemas.microsoft.com/office/drawing/2014/main" id="{948106BE-6137-4E53-8BC1-F42CD0E2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6476"/>
        <a:stretch>
          <a:fillRect/>
        </a:stretch>
      </xdr:blipFill>
      <xdr:spPr bwMode="auto">
        <a:xfrm>
          <a:off x="10465526" y="31651303"/>
          <a:ext cx="1456294" cy="887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1530534</xdr:colOff>
      <xdr:row>84</xdr:row>
      <xdr:rowOff>60960</xdr:rowOff>
    </xdr:from>
    <xdr:to>
      <xdr:col>4</xdr:col>
      <xdr:colOff>2953841</xdr:colOff>
      <xdr:row>85</xdr:row>
      <xdr:rowOff>402227</xdr:rowOff>
    </xdr:to>
    <xdr:pic>
      <xdr:nvPicPr>
        <xdr:cNvPr id="505777" name="Рисунок 17">
          <a:extLst>
            <a:ext uri="{FF2B5EF4-FFF2-40B4-BE49-F238E27FC236}">
              <a16:creationId xmlns:a16="http://schemas.microsoft.com/office/drawing/2014/main" id="{2FA6243E-4A6D-48F1-B46C-349FAFC6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10" b="17261"/>
        <a:stretch>
          <a:fillRect/>
        </a:stretch>
      </xdr:blipFill>
      <xdr:spPr bwMode="auto">
        <a:xfrm>
          <a:off x="11904620" y="31651303"/>
          <a:ext cx="1419497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47898</xdr:colOff>
      <xdr:row>106</xdr:row>
      <xdr:rowOff>64226</xdr:rowOff>
    </xdr:from>
    <xdr:to>
      <xdr:col>4</xdr:col>
      <xdr:colOff>1506719</xdr:colOff>
      <xdr:row>106</xdr:row>
      <xdr:rowOff>1084606</xdr:rowOff>
    </xdr:to>
    <xdr:pic>
      <xdr:nvPicPr>
        <xdr:cNvPr id="505778" name="Рисунок 18">
          <a:extLst>
            <a:ext uri="{FF2B5EF4-FFF2-40B4-BE49-F238E27FC236}">
              <a16:creationId xmlns:a16="http://schemas.microsoft.com/office/drawing/2014/main" id="{99FE77DD-EB43-499E-BE74-CB0BB1FA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21984" y="43498226"/>
          <a:ext cx="1444534" cy="103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1538152</xdr:colOff>
      <xdr:row>106</xdr:row>
      <xdr:rowOff>64226</xdr:rowOff>
    </xdr:from>
    <xdr:to>
      <xdr:col>4</xdr:col>
      <xdr:colOff>2993163</xdr:colOff>
      <xdr:row>106</xdr:row>
      <xdr:rowOff>1084606</xdr:rowOff>
    </xdr:to>
    <xdr:pic>
      <xdr:nvPicPr>
        <xdr:cNvPr id="505779" name="Рисунок 19">
          <a:extLst>
            <a:ext uri="{FF2B5EF4-FFF2-40B4-BE49-F238E27FC236}">
              <a16:creationId xmlns:a16="http://schemas.microsoft.com/office/drawing/2014/main" id="{7475FA12-6EF9-47CD-A839-7E689133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12238" y="43498226"/>
          <a:ext cx="1444534" cy="103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47897</xdr:colOff>
      <xdr:row>134</xdr:row>
      <xdr:rowOff>58783</xdr:rowOff>
    </xdr:from>
    <xdr:to>
      <xdr:col>4</xdr:col>
      <xdr:colOff>997772</xdr:colOff>
      <xdr:row>135</xdr:row>
      <xdr:rowOff>648017</xdr:rowOff>
    </xdr:to>
    <xdr:pic>
      <xdr:nvPicPr>
        <xdr:cNvPr id="505780" name="Рисунок 23">
          <a:extLst>
            <a:ext uri="{FF2B5EF4-FFF2-40B4-BE49-F238E27FC236}">
              <a16:creationId xmlns:a16="http://schemas.microsoft.com/office/drawing/2014/main" id="{92E2CCB3-31FE-4289-ADEC-0BEFF55FA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50" t="2896" r="13846" b="2986"/>
        <a:stretch>
          <a:fillRect/>
        </a:stretch>
      </xdr:blipFill>
      <xdr:spPr bwMode="auto">
        <a:xfrm>
          <a:off x="10421983" y="69857983"/>
          <a:ext cx="945113" cy="1285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1113609</xdr:colOff>
      <xdr:row>134</xdr:row>
      <xdr:rowOff>58783</xdr:rowOff>
    </xdr:from>
    <xdr:to>
      <xdr:col>4</xdr:col>
      <xdr:colOff>1960071</xdr:colOff>
      <xdr:row>135</xdr:row>
      <xdr:rowOff>648017</xdr:rowOff>
    </xdr:to>
    <xdr:pic>
      <xdr:nvPicPr>
        <xdr:cNvPr id="505781" name="Рисунок 24">
          <a:extLst>
            <a:ext uri="{FF2B5EF4-FFF2-40B4-BE49-F238E27FC236}">
              <a16:creationId xmlns:a16="http://schemas.microsoft.com/office/drawing/2014/main" id="{4AD501CF-1EF8-4456-891B-B0BCA7BE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94" t="2365" r="16548" b="2792"/>
        <a:stretch>
          <a:fillRect/>
        </a:stretch>
      </xdr:blipFill>
      <xdr:spPr bwMode="auto">
        <a:xfrm>
          <a:off x="11487695" y="69857983"/>
          <a:ext cx="836937" cy="1285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2072641</xdr:colOff>
      <xdr:row>134</xdr:row>
      <xdr:rowOff>78378</xdr:rowOff>
    </xdr:from>
    <xdr:to>
      <xdr:col>4</xdr:col>
      <xdr:colOff>2998822</xdr:colOff>
      <xdr:row>135</xdr:row>
      <xdr:rowOff>636133</xdr:rowOff>
    </xdr:to>
    <xdr:pic>
      <xdr:nvPicPr>
        <xdr:cNvPr id="505782" name="Рисунок 25">
          <a:extLst>
            <a:ext uri="{FF2B5EF4-FFF2-40B4-BE49-F238E27FC236}">
              <a16:creationId xmlns:a16="http://schemas.microsoft.com/office/drawing/2014/main" id="{7C74E669-C652-43A5-928B-3979D6465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5" t="4732" r="14906" b="3322"/>
        <a:stretch>
          <a:fillRect/>
        </a:stretch>
      </xdr:blipFill>
      <xdr:spPr bwMode="auto">
        <a:xfrm>
          <a:off x="12446727" y="69877578"/>
          <a:ext cx="913799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165463</xdr:colOff>
      <xdr:row>156</xdr:row>
      <xdr:rowOff>139337</xdr:rowOff>
    </xdr:from>
    <xdr:to>
      <xdr:col>4</xdr:col>
      <xdr:colOff>973636</xdr:colOff>
      <xdr:row>157</xdr:row>
      <xdr:rowOff>514621</xdr:rowOff>
    </xdr:to>
    <xdr:pic>
      <xdr:nvPicPr>
        <xdr:cNvPr id="505783" name="Рисунок 26">
          <a:extLst>
            <a:ext uri="{FF2B5EF4-FFF2-40B4-BE49-F238E27FC236}">
              <a16:creationId xmlns:a16="http://schemas.microsoft.com/office/drawing/2014/main" id="{B0A56521-A5C8-4603-8E05-97EA472E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7" t="2171" r="14569" b="2986"/>
        <a:stretch>
          <a:fillRect/>
        </a:stretch>
      </xdr:blipFill>
      <xdr:spPr bwMode="auto">
        <a:xfrm>
          <a:off x="10539549" y="86256223"/>
          <a:ext cx="800553" cy="112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1052649</xdr:colOff>
      <xdr:row>156</xdr:row>
      <xdr:rowOff>176348</xdr:rowOff>
    </xdr:from>
    <xdr:to>
      <xdr:col>4</xdr:col>
      <xdr:colOff>1831033</xdr:colOff>
      <xdr:row>157</xdr:row>
      <xdr:rowOff>515437</xdr:rowOff>
    </xdr:to>
    <xdr:pic>
      <xdr:nvPicPr>
        <xdr:cNvPr id="505784" name="Рисунок 27">
          <a:extLst>
            <a:ext uri="{FF2B5EF4-FFF2-40B4-BE49-F238E27FC236}">
              <a16:creationId xmlns:a16="http://schemas.microsoft.com/office/drawing/2014/main" id="{99C63BDB-433E-480E-9680-25C023BF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94" t="4538" r="15100" b="3516"/>
        <a:stretch>
          <a:fillRect/>
        </a:stretch>
      </xdr:blipFill>
      <xdr:spPr bwMode="auto">
        <a:xfrm>
          <a:off x="11426735" y="86293234"/>
          <a:ext cx="778384" cy="109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1942010</xdr:colOff>
      <xdr:row>156</xdr:row>
      <xdr:rowOff>157843</xdr:rowOff>
    </xdr:from>
    <xdr:to>
      <xdr:col>4</xdr:col>
      <xdr:colOff>2725781</xdr:colOff>
      <xdr:row>157</xdr:row>
      <xdr:rowOff>522649</xdr:rowOff>
    </xdr:to>
    <xdr:pic>
      <xdr:nvPicPr>
        <xdr:cNvPr id="505785" name="Рисунок 28">
          <a:extLst>
            <a:ext uri="{FF2B5EF4-FFF2-40B4-BE49-F238E27FC236}">
              <a16:creationId xmlns:a16="http://schemas.microsoft.com/office/drawing/2014/main" id="{4F071FEF-4DA8-464C-8F95-C9E113F4A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88" t="2560" r="16354" b="4047"/>
        <a:stretch>
          <a:fillRect/>
        </a:stretch>
      </xdr:blipFill>
      <xdr:spPr bwMode="auto">
        <a:xfrm>
          <a:off x="12316096" y="86274729"/>
          <a:ext cx="768531" cy="110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179615</xdr:colOff>
      <xdr:row>245</xdr:row>
      <xdr:rowOff>106680</xdr:rowOff>
    </xdr:from>
    <xdr:to>
      <xdr:col>4</xdr:col>
      <xdr:colOff>1011700</xdr:colOff>
      <xdr:row>246</xdr:row>
      <xdr:rowOff>597839</xdr:rowOff>
    </xdr:to>
    <xdr:pic>
      <xdr:nvPicPr>
        <xdr:cNvPr id="505786" name="Рисунок 29">
          <a:extLst>
            <a:ext uri="{FF2B5EF4-FFF2-40B4-BE49-F238E27FC236}">
              <a16:creationId xmlns:a16="http://schemas.microsoft.com/office/drawing/2014/main" id="{09E362D0-D51F-4D99-AF22-D6B030369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25" t="3860" r="15668" b="3436"/>
        <a:stretch>
          <a:fillRect/>
        </a:stretch>
      </xdr:blipFill>
      <xdr:spPr bwMode="auto">
        <a:xfrm>
          <a:off x="10553701" y="99079594"/>
          <a:ext cx="832085" cy="1183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1080954</xdr:colOff>
      <xdr:row>245</xdr:row>
      <xdr:rowOff>117566</xdr:rowOff>
    </xdr:from>
    <xdr:to>
      <xdr:col>4</xdr:col>
      <xdr:colOff>1884617</xdr:colOff>
      <xdr:row>246</xdr:row>
      <xdr:rowOff>592533</xdr:rowOff>
    </xdr:to>
    <xdr:pic>
      <xdr:nvPicPr>
        <xdr:cNvPr id="505787" name="Рисунок 30">
          <a:extLst>
            <a:ext uri="{FF2B5EF4-FFF2-40B4-BE49-F238E27FC236}">
              <a16:creationId xmlns:a16="http://schemas.microsoft.com/office/drawing/2014/main" id="{7219F142-0590-4CAA-94ED-8E26A901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54" t="4678" r="15497" b="3264"/>
        <a:stretch>
          <a:fillRect/>
        </a:stretch>
      </xdr:blipFill>
      <xdr:spPr bwMode="auto">
        <a:xfrm>
          <a:off x="11455040" y="99090480"/>
          <a:ext cx="811283" cy="1171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1963785</xdr:colOff>
      <xdr:row>245</xdr:row>
      <xdr:rowOff>132805</xdr:rowOff>
    </xdr:from>
    <xdr:to>
      <xdr:col>4</xdr:col>
      <xdr:colOff>2820482</xdr:colOff>
      <xdr:row>246</xdr:row>
      <xdr:rowOff>591095</xdr:rowOff>
    </xdr:to>
    <xdr:pic>
      <xdr:nvPicPr>
        <xdr:cNvPr id="505788" name="Рисунок 31">
          <a:extLst>
            <a:ext uri="{FF2B5EF4-FFF2-40B4-BE49-F238E27FC236}">
              <a16:creationId xmlns:a16="http://schemas.microsoft.com/office/drawing/2014/main" id="{80FD33DE-735F-42B3-A20B-F919390D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81" t="6139" r="15967" b="3735"/>
        <a:stretch>
          <a:fillRect/>
        </a:stretch>
      </xdr:blipFill>
      <xdr:spPr bwMode="auto">
        <a:xfrm>
          <a:off x="12337871" y="99105719"/>
          <a:ext cx="856697" cy="1154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187237</xdr:colOff>
      <xdr:row>240</xdr:row>
      <xdr:rowOff>99060</xdr:rowOff>
    </xdr:from>
    <xdr:to>
      <xdr:col>4</xdr:col>
      <xdr:colOff>1018218</xdr:colOff>
      <xdr:row>242</xdr:row>
      <xdr:rowOff>342899</xdr:rowOff>
    </xdr:to>
    <xdr:pic>
      <xdr:nvPicPr>
        <xdr:cNvPr id="505789" name="Рисунок 32">
          <a:extLst>
            <a:ext uri="{FF2B5EF4-FFF2-40B4-BE49-F238E27FC236}">
              <a16:creationId xmlns:a16="http://schemas.microsoft.com/office/drawing/2014/main" id="{7479B224-C1E7-4285-B385-6D7D4D8FB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27" t="4379" r="16438" b="4852"/>
        <a:stretch>
          <a:fillRect/>
        </a:stretch>
      </xdr:blipFill>
      <xdr:spPr bwMode="auto">
        <a:xfrm>
          <a:off x="10561323" y="96470289"/>
          <a:ext cx="835744" cy="113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1088573</xdr:colOff>
      <xdr:row>240</xdr:row>
      <xdr:rowOff>88174</xdr:rowOff>
    </xdr:from>
    <xdr:to>
      <xdr:col>4</xdr:col>
      <xdr:colOff>1896780</xdr:colOff>
      <xdr:row>242</xdr:row>
      <xdr:rowOff>322488</xdr:rowOff>
    </xdr:to>
    <xdr:pic>
      <xdr:nvPicPr>
        <xdr:cNvPr id="505790" name="Рисунок 33">
          <a:extLst>
            <a:ext uri="{FF2B5EF4-FFF2-40B4-BE49-F238E27FC236}">
              <a16:creationId xmlns:a16="http://schemas.microsoft.com/office/drawing/2014/main" id="{27C2D8A8-D668-4378-9CB6-5AC8AB0D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1" t="4552" r="15623" b="3391"/>
        <a:stretch>
          <a:fillRect/>
        </a:stretch>
      </xdr:blipFill>
      <xdr:spPr bwMode="auto">
        <a:xfrm>
          <a:off x="11462659" y="96459403"/>
          <a:ext cx="811065" cy="112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1952899</xdr:colOff>
      <xdr:row>240</xdr:row>
      <xdr:rowOff>83820</xdr:rowOff>
    </xdr:from>
    <xdr:to>
      <xdr:col>4</xdr:col>
      <xdr:colOff>2818041</xdr:colOff>
      <xdr:row>242</xdr:row>
      <xdr:rowOff>342899</xdr:rowOff>
    </xdr:to>
    <xdr:pic>
      <xdr:nvPicPr>
        <xdr:cNvPr id="505791" name="Рисунок 34">
          <a:extLst>
            <a:ext uri="{FF2B5EF4-FFF2-40B4-BE49-F238E27FC236}">
              <a16:creationId xmlns:a16="http://schemas.microsoft.com/office/drawing/2014/main" id="{0C9DFDEB-5EA9-4967-BE59-9EEF3EB61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9" t="4082" r="14806" b="3220"/>
        <a:stretch>
          <a:fillRect/>
        </a:stretch>
      </xdr:blipFill>
      <xdr:spPr bwMode="auto">
        <a:xfrm>
          <a:off x="12326985" y="96455049"/>
          <a:ext cx="865142" cy="1151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</xdr:colOff>
      <xdr:row>97</xdr:row>
      <xdr:rowOff>82249</xdr:rowOff>
    </xdr:from>
    <xdr:to>
      <xdr:col>4</xdr:col>
      <xdr:colOff>1047138</xdr:colOff>
      <xdr:row>97</xdr:row>
      <xdr:rowOff>1125185</xdr:rowOff>
    </xdr:to>
    <xdr:pic>
      <xdr:nvPicPr>
        <xdr:cNvPr id="505792" name="Рисунок 1">
          <a:extLst>
            <a:ext uri="{FF2B5EF4-FFF2-40B4-BE49-F238E27FC236}">
              <a16:creationId xmlns:a16="http://schemas.microsoft.com/office/drawing/2014/main" id="{41C31C35-2E12-4529-99F7-557812CC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3050" y="33773535"/>
          <a:ext cx="1045794" cy="104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980423</xdr:colOff>
      <xdr:row>97</xdr:row>
      <xdr:rowOff>71700</xdr:rowOff>
    </xdr:from>
    <xdr:to>
      <xdr:col>4</xdr:col>
      <xdr:colOff>2040504</xdr:colOff>
      <xdr:row>97</xdr:row>
      <xdr:rowOff>1125114</xdr:rowOff>
    </xdr:to>
    <xdr:pic>
      <xdr:nvPicPr>
        <xdr:cNvPr id="505793" name="Рисунок 2">
          <a:extLst>
            <a:ext uri="{FF2B5EF4-FFF2-40B4-BE49-F238E27FC236}">
              <a16:creationId xmlns:a16="http://schemas.microsoft.com/office/drawing/2014/main" id="{21F0DAF9-757F-4E22-9E29-F07998743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54509" y="33762986"/>
          <a:ext cx="1045794" cy="104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1968108</xdr:colOff>
      <xdr:row>97</xdr:row>
      <xdr:rowOff>75434</xdr:rowOff>
    </xdr:from>
    <xdr:to>
      <xdr:col>5</xdr:col>
      <xdr:colOff>0</xdr:colOff>
      <xdr:row>97</xdr:row>
      <xdr:rowOff>1125990</xdr:rowOff>
    </xdr:to>
    <xdr:pic>
      <xdr:nvPicPr>
        <xdr:cNvPr id="505794" name="Рисунок 3">
          <a:extLst>
            <a:ext uri="{FF2B5EF4-FFF2-40B4-BE49-F238E27FC236}">
              <a16:creationId xmlns:a16="http://schemas.microsoft.com/office/drawing/2014/main" id="{EEFEAEB4-B4CE-4E22-B508-FF29F1F0F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42194" y="33766720"/>
          <a:ext cx="1045794" cy="104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1974447</xdr:colOff>
      <xdr:row>96</xdr:row>
      <xdr:rowOff>56197</xdr:rowOff>
    </xdr:from>
    <xdr:to>
      <xdr:col>5</xdr:col>
      <xdr:colOff>0</xdr:colOff>
      <xdr:row>96</xdr:row>
      <xdr:rowOff>1084217</xdr:rowOff>
    </xdr:to>
    <xdr:pic>
      <xdr:nvPicPr>
        <xdr:cNvPr id="505795" name="Рисунок 4">
          <a:extLst>
            <a:ext uri="{FF2B5EF4-FFF2-40B4-BE49-F238E27FC236}">
              <a16:creationId xmlns:a16="http://schemas.microsoft.com/office/drawing/2014/main" id="{43312F58-3201-4795-8F2C-40632998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48533" y="32593597"/>
          <a:ext cx="1043260" cy="104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991776</xdr:colOff>
      <xdr:row>96</xdr:row>
      <xdr:rowOff>60888</xdr:rowOff>
    </xdr:from>
    <xdr:to>
      <xdr:col>4</xdr:col>
      <xdr:colOff>2039798</xdr:colOff>
      <xdr:row>96</xdr:row>
      <xdr:rowOff>1104148</xdr:rowOff>
    </xdr:to>
    <xdr:pic>
      <xdr:nvPicPr>
        <xdr:cNvPr id="505796" name="Рисунок 5">
          <a:extLst>
            <a:ext uri="{FF2B5EF4-FFF2-40B4-BE49-F238E27FC236}">
              <a16:creationId xmlns:a16="http://schemas.microsoft.com/office/drawing/2014/main" id="{2B885C9E-83D6-48F6-9281-574F832E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65862" y="32598288"/>
          <a:ext cx="1043260" cy="104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9106</xdr:colOff>
      <xdr:row>96</xdr:row>
      <xdr:rowOff>68803</xdr:rowOff>
    </xdr:from>
    <xdr:to>
      <xdr:col>4</xdr:col>
      <xdr:colOff>1049508</xdr:colOff>
      <xdr:row>96</xdr:row>
      <xdr:rowOff>1121588</xdr:rowOff>
    </xdr:to>
    <xdr:pic>
      <xdr:nvPicPr>
        <xdr:cNvPr id="505797" name="Рисунок 6">
          <a:extLst>
            <a:ext uri="{FF2B5EF4-FFF2-40B4-BE49-F238E27FC236}">
              <a16:creationId xmlns:a16="http://schemas.microsoft.com/office/drawing/2014/main" id="{8C10D3D2-ED75-4B38-ADFC-07B83D3B3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3192" y="32606203"/>
          <a:ext cx="1043260" cy="104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29261</xdr:colOff>
      <xdr:row>99</xdr:row>
      <xdr:rowOff>92737</xdr:rowOff>
    </xdr:from>
    <xdr:to>
      <xdr:col>4</xdr:col>
      <xdr:colOff>1008763</xdr:colOff>
      <xdr:row>99</xdr:row>
      <xdr:rowOff>1087479</xdr:rowOff>
    </xdr:to>
    <xdr:pic>
      <xdr:nvPicPr>
        <xdr:cNvPr id="505798" name="Рисунок 7">
          <a:extLst>
            <a:ext uri="{FF2B5EF4-FFF2-40B4-BE49-F238E27FC236}">
              <a16:creationId xmlns:a16="http://schemas.microsoft.com/office/drawing/2014/main" id="{072D5E88-D9EB-4FFC-86B8-7F1E9F1D2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3347" y="36091794"/>
          <a:ext cx="987122" cy="98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1036512</xdr:colOff>
      <xdr:row>99</xdr:row>
      <xdr:rowOff>91445</xdr:rowOff>
    </xdr:from>
    <xdr:to>
      <xdr:col>4</xdr:col>
      <xdr:colOff>2038874</xdr:colOff>
      <xdr:row>99</xdr:row>
      <xdr:rowOff>1086187</xdr:rowOff>
    </xdr:to>
    <xdr:pic>
      <xdr:nvPicPr>
        <xdr:cNvPr id="505799" name="Рисунок 8">
          <a:extLst>
            <a:ext uri="{FF2B5EF4-FFF2-40B4-BE49-F238E27FC236}">
              <a16:creationId xmlns:a16="http://schemas.microsoft.com/office/drawing/2014/main" id="{93BA1A57-01AD-4AC2-9719-E8C7CE76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0598" y="36090502"/>
          <a:ext cx="987122" cy="98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1997870</xdr:colOff>
      <xdr:row>99</xdr:row>
      <xdr:rowOff>101449</xdr:rowOff>
    </xdr:from>
    <xdr:to>
      <xdr:col>4</xdr:col>
      <xdr:colOff>2992612</xdr:colOff>
      <xdr:row>99</xdr:row>
      <xdr:rowOff>1093333</xdr:rowOff>
    </xdr:to>
    <xdr:pic>
      <xdr:nvPicPr>
        <xdr:cNvPr id="505800" name="Рисунок 9">
          <a:extLst>
            <a:ext uri="{FF2B5EF4-FFF2-40B4-BE49-F238E27FC236}">
              <a16:creationId xmlns:a16="http://schemas.microsoft.com/office/drawing/2014/main" id="{7EE8C00F-D374-4211-B214-A2AEFA87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71956" y="36100506"/>
          <a:ext cx="987122" cy="98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1110343</xdr:colOff>
      <xdr:row>100</xdr:row>
      <xdr:rowOff>92529</xdr:rowOff>
    </xdr:from>
    <xdr:to>
      <xdr:col>4</xdr:col>
      <xdr:colOff>1922417</xdr:colOff>
      <xdr:row>100</xdr:row>
      <xdr:rowOff>1239067</xdr:rowOff>
    </xdr:to>
    <xdr:pic>
      <xdr:nvPicPr>
        <xdr:cNvPr id="505801" name="Рисунок 10">
          <a:extLst>
            <a:ext uri="{FF2B5EF4-FFF2-40B4-BE49-F238E27FC236}">
              <a16:creationId xmlns:a16="http://schemas.microsoft.com/office/drawing/2014/main" id="{8B5E53AF-30F7-464B-A6FE-63BC368B6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r="14419"/>
        <a:stretch/>
      </xdr:blipFill>
      <xdr:spPr bwMode="auto">
        <a:xfrm>
          <a:off x="11484429" y="37245472"/>
          <a:ext cx="827314" cy="114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185056</xdr:colOff>
      <xdr:row>100</xdr:row>
      <xdr:rowOff>92529</xdr:rowOff>
    </xdr:from>
    <xdr:to>
      <xdr:col>4</xdr:col>
      <xdr:colOff>1049383</xdr:colOff>
      <xdr:row>100</xdr:row>
      <xdr:rowOff>1239067</xdr:rowOff>
    </xdr:to>
    <xdr:pic>
      <xdr:nvPicPr>
        <xdr:cNvPr id="505802" name="Рисунок 11">
          <a:extLst>
            <a:ext uri="{FF2B5EF4-FFF2-40B4-BE49-F238E27FC236}">
              <a16:creationId xmlns:a16="http://schemas.microsoft.com/office/drawing/2014/main" id="{2D97B7FB-092A-43F0-BF6C-FE4043E922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15" r="12750"/>
        <a:stretch/>
      </xdr:blipFill>
      <xdr:spPr bwMode="auto">
        <a:xfrm>
          <a:off x="10559142" y="37245472"/>
          <a:ext cx="849087" cy="114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2046514</xdr:colOff>
      <xdr:row>100</xdr:row>
      <xdr:rowOff>92529</xdr:rowOff>
    </xdr:from>
    <xdr:to>
      <xdr:col>4</xdr:col>
      <xdr:colOff>2883761</xdr:colOff>
      <xdr:row>100</xdr:row>
      <xdr:rowOff>1239067</xdr:rowOff>
    </xdr:to>
    <xdr:pic>
      <xdr:nvPicPr>
        <xdr:cNvPr id="505803" name="Рисунок 12">
          <a:extLst>
            <a:ext uri="{FF2B5EF4-FFF2-40B4-BE49-F238E27FC236}">
              <a16:creationId xmlns:a16="http://schemas.microsoft.com/office/drawing/2014/main" id="{E1B1EF09-5AF3-472A-A5D3-BBB7251FE0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6" r="13028"/>
        <a:stretch/>
      </xdr:blipFill>
      <xdr:spPr bwMode="auto">
        <a:xfrm>
          <a:off x="12420600" y="37245472"/>
          <a:ext cx="838200" cy="114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141514</xdr:colOff>
      <xdr:row>101</xdr:row>
      <xdr:rowOff>77289</xdr:rowOff>
    </xdr:from>
    <xdr:to>
      <xdr:col>4</xdr:col>
      <xdr:colOff>978761</xdr:colOff>
      <xdr:row>101</xdr:row>
      <xdr:rowOff>1245734</xdr:rowOff>
    </xdr:to>
    <xdr:pic>
      <xdr:nvPicPr>
        <xdr:cNvPr id="505804" name="Рисунок 13">
          <a:extLst>
            <a:ext uri="{FF2B5EF4-FFF2-40B4-BE49-F238E27FC236}">
              <a16:creationId xmlns:a16="http://schemas.microsoft.com/office/drawing/2014/main" id="{BF3BD39C-D775-4068-9697-ED109697A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0" r="14520"/>
        <a:stretch/>
      </xdr:blipFill>
      <xdr:spPr bwMode="auto">
        <a:xfrm>
          <a:off x="10515600" y="38503860"/>
          <a:ext cx="838200" cy="116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1088570</xdr:colOff>
      <xdr:row>101</xdr:row>
      <xdr:rowOff>77289</xdr:rowOff>
    </xdr:from>
    <xdr:to>
      <xdr:col>4</xdr:col>
      <xdr:colOff>1963783</xdr:colOff>
      <xdr:row>101</xdr:row>
      <xdr:rowOff>1245734</xdr:rowOff>
    </xdr:to>
    <xdr:pic>
      <xdr:nvPicPr>
        <xdr:cNvPr id="505805" name="Рисунок 14">
          <a:extLst>
            <a:ext uri="{FF2B5EF4-FFF2-40B4-BE49-F238E27FC236}">
              <a16:creationId xmlns:a16="http://schemas.microsoft.com/office/drawing/2014/main" id="{F61FDD2A-829A-4923-886B-159DBAE17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8" r="12881"/>
        <a:stretch/>
      </xdr:blipFill>
      <xdr:spPr bwMode="auto">
        <a:xfrm>
          <a:off x="11462656" y="38503860"/>
          <a:ext cx="859973" cy="116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2035629</xdr:colOff>
      <xdr:row>101</xdr:row>
      <xdr:rowOff>77289</xdr:rowOff>
    </xdr:from>
    <xdr:to>
      <xdr:col>4</xdr:col>
      <xdr:colOff>2916963</xdr:colOff>
      <xdr:row>101</xdr:row>
      <xdr:rowOff>1245734</xdr:rowOff>
    </xdr:to>
    <xdr:pic>
      <xdr:nvPicPr>
        <xdr:cNvPr id="505806" name="Рисунок 15">
          <a:extLst>
            <a:ext uri="{FF2B5EF4-FFF2-40B4-BE49-F238E27FC236}">
              <a16:creationId xmlns:a16="http://schemas.microsoft.com/office/drawing/2014/main" id="{6EE5C097-2603-4A19-B69A-39969005F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0" r="13054"/>
        <a:stretch/>
      </xdr:blipFill>
      <xdr:spPr bwMode="auto">
        <a:xfrm>
          <a:off x="12409715" y="38503860"/>
          <a:ext cx="870857" cy="116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231869</xdr:colOff>
      <xdr:row>249</xdr:row>
      <xdr:rowOff>33746</xdr:rowOff>
    </xdr:from>
    <xdr:to>
      <xdr:col>4</xdr:col>
      <xdr:colOff>942000</xdr:colOff>
      <xdr:row>250</xdr:row>
      <xdr:rowOff>525930</xdr:rowOff>
    </xdr:to>
    <xdr:pic>
      <xdr:nvPicPr>
        <xdr:cNvPr id="505807" name="Рисунок 1">
          <a:extLst>
            <a:ext uri="{FF2B5EF4-FFF2-40B4-BE49-F238E27FC236}">
              <a16:creationId xmlns:a16="http://schemas.microsoft.com/office/drawing/2014/main" id="{957514CE-7EC2-4E8C-944B-B1BC6032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3" r="15942"/>
        <a:stretch>
          <a:fillRect/>
        </a:stretch>
      </xdr:blipFill>
      <xdr:spPr bwMode="auto">
        <a:xfrm>
          <a:off x="10605955" y="101553917"/>
          <a:ext cx="711084" cy="107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1151713</xdr:colOff>
      <xdr:row>249</xdr:row>
      <xdr:rowOff>44631</xdr:rowOff>
    </xdr:from>
    <xdr:to>
      <xdr:col>4</xdr:col>
      <xdr:colOff>1888229</xdr:colOff>
      <xdr:row>250</xdr:row>
      <xdr:rowOff>551103</xdr:rowOff>
    </xdr:to>
    <xdr:pic>
      <xdr:nvPicPr>
        <xdr:cNvPr id="505808" name="Рисунок 2">
          <a:extLst>
            <a:ext uri="{FF2B5EF4-FFF2-40B4-BE49-F238E27FC236}">
              <a16:creationId xmlns:a16="http://schemas.microsoft.com/office/drawing/2014/main" id="{0DF3D5E0-4D41-4294-BF69-ABFAD78F8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26" r="16539"/>
        <a:stretch>
          <a:fillRect/>
        </a:stretch>
      </xdr:blipFill>
      <xdr:spPr bwMode="auto">
        <a:xfrm>
          <a:off x="11525799" y="101564802"/>
          <a:ext cx="731754" cy="108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2051962</xdr:colOff>
      <xdr:row>249</xdr:row>
      <xdr:rowOff>33746</xdr:rowOff>
    </xdr:from>
    <xdr:to>
      <xdr:col>4</xdr:col>
      <xdr:colOff>2763616</xdr:colOff>
      <xdr:row>250</xdr:row>
      <xdr:rowOff>541170</xdr:rowOff>
    </xdr:to>
    <xdr:pic>
      <xdr:nvPicPr>
        <xdr:cNvPr id="505809" name="Рисунок 3">
          <a:extLst>
            <a:ext uri="{FF2B5EF4-FFF2-40B4-BE49-F238E27FC236}">
              <a16:creationId xmlns:a16="http://schemas.microsoft.com/office/drawing/2014/main" id="{37DE1BA8-C3AE-40CA-8ADA-01A78113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8" r="17137"/>
        <a:stretch>
          <a:fillRect/>
        </a:stretch>
      </xdr:blipFill>
      <xdr:spPr bwMode="auto">
        <a:xfrm>
          <a:off x="12426048" y="101553917"/>
          <a:ext cx="711654" cy="107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90588</xdr:colOff>
      <xdr:row>102</xdr:row>
      <xdr:rowOff>107769</xdr:rowOff>
    </xdr:from>
    <xdr:to>
      <xdr:col>4</xdr:col>
      <xdr:colOff>1049620</xdr:colOff>
      <xdr:row>102</xdr:row>
      <xdr:rowOff>1049656</xdr:rowOff>
    </xdr:to>
    <xdr:pic>
      <xdr:nvPicPr>
        <xdr:cNvPr id="505810" name="Рисунок 1">
          <a:extLst>
            <a:ext uri="{FF2B5EF4-FFF2-40B4-BE49-F238E27FC236}">
              <a16:creationId xmlns:a16="http://schemas.microsoft.com/office/drawing/2014/main" id="{21F502EB-CF09-4D85-BD81-DE871C2E3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4674" y="39840626"/>
          <a:ext cx="951412" cy="95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1064624</xdr:colOff>
      <xdr:row>102</xdr:row>
      <xdr:rowOff>107769</xdr:rowOff>
    </xdr:from>
    <xdr:to>
      <xdr:col>4</xdr:col>
      <xdr:colOff>2001748</xdr:colOff>
      <xdr:row>102</xdr:row>
      <xdr:rowOff>1049656</xdr:rowOff>
    </xdr:to>
    <xdr:pic>
      <xdr:nvPicPr>
        <xdr:cNvPr id="505811" name="Рисунок 2">
          <a:extLst>
            <a:ext uri="{FF2B5EF4-FFF2-40B4-BE49-F238E27FC236}">
              <a16:creationId xmlns:a16="http://schemas.microsoft.com/office/drawing/2014/main" id="{542A70AF-AC1C-4457-96C9-749E0AD4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8710" y="41647655"/>
          <a:ext cx="939982" cy="94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1990647</xdr:colOff>
      <xdr:row>102</xdr:row>
      <xdr:rowOff>115389</xdr:rowOff>
    </xdr:from>
    <xdr:to>
      <xdr:col>4</xdr:col>
      <xdr:colOff>2935391</xdr:colOff>
      <xdr:row>102</xdr:row>
      <xdr:rowOff>1066801</xdr:rowOff>
    </xdr:to>
    <xdr:pic>
      <xdr:nvPicPr>
        <xdr:cNvPr id="505812" name="Рисунок 3">
          <a:extLst>
            <a:ext uri="{FF2B5EF4-FFF2-40B4-BE49-F238E27FC236}">
              <a16:creationId xmlns:a16="http://schemas.microsoft.com/office/drawing/2014/main" id="{5C96E88C-1E9B-450E-BE7D-5980C33AE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64733" y="41655275"/>
          <a:ext cx="939982" cy="95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119743</xdr:colOff>
      <xdr:row>110</xdr:row>
      <xdr:rowOff>49919</xdr:rowOff>
    </xdr:from>
    <xdr:to>
      <xdr:col>4</xdr:col>
      <xdr:colOff>859563</xdr:colOff>
      <xdr:row>110</xdr:row>
      <xdr:rowOff>1131785</xdr:rowOff>
    </xdr:to>
    <xdr:pic>
      <xdr:nvPicPr>
        <xdr:cNvPr id="505813" name="Рисунок 20">
          <a:extLst>
            <a:ext uri="{FF2B5EF4-FFF2-40B4-BE49-F238E27FC236}">
              <a16:creationId xmlns:a16="http://schemas.microsoft.com/office/drawing/2014/main" id="{FA5613D1-101B-4C76-B94B-18F1629CE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8" r="15962"/>
        <a:stretch/>
      </xdr:blipFill>
      <xdr:spPr bwMode="auto">
        <a:xfrm>
          <a:off x="10493829" y="47478976"/>
          <a:ext cx="729343" cy="108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1088571</xdr:colOff>
      <xdr:row>110</xdr:row>
      <xdr:rowOff>54753</xdr:rowOff>
    </xdr:from>
    <xdr:to>
      <xdr:col>4</xdr:col>
      <xdr:colOff>1850162</xdr:colOff>
      <xdr:row>110</xdr:row>
      <xdr:rowOff>1141382</xdr:rowOff>
    </xdr:to>
    <xdr:pic>
      <xdr:nvPicPr>
        <xdr:cNvPr id="505814" name="Рисунок 21">
          <a:extLst>
            <a:ext uri="{FF2B5EF4-FFF2-40B4-BE49-F238E27FC236}">
              <a16:creationId xmlns:a16="http://schemas.microsoft.com/office/drawing/2014/main" id="{2EF2F089-FB1E-4032-8179-EF0063BBF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8" r="15048"/>
        <a:stretch/>
      </xdr:blipFill>
      <xdr:spPr bwMode="auto">
        <a:xfrm>
          <a:off x="11462657" y="47483810"/>
          <a:ext cx="751114" cy="108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2133600</xdr:colOff>
      <xdr:row>110</xdr:row>
      <xdr:rowOff>56372</xdr:rowOff>
    </xdr:from>
    <xdr:to>
      <xdr:col>4</xdr:col>
      <xdr:colOff>2883761</xdr:colOff>
      <xdr:row>110</xdr:row>
      <xdr:rowOff>1143001</xdr:rowOff>
    </xdr:to>
    <xdr:pic>
      <xdr:nvPicPr>
        <xdr:cNvPr id="505815" name="Рисунок 22">
          <a:extLst>
            <a:ext uri="{FF2B5EF4-FFF2-40B4-BE49-F238E27FC236}">
              <a16:creationId xmlns:a16="http://schemas.microsoft.com/office/drawing/2014/main" id="{1A04F4CD-0083-4CAA-82DB-FAFD69CD0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7" r="15649"/>
        <a:stretch/>
      </xdr:blipFill>
      <xdr:spPr bwMode="auto">
        <a:xfrm>
          <a:off x="12507686" y="47485429"/>
          <a:ext cx="751114" cy="108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111</xdr:row>
      <xdr:rowOff>62049</xdr:rowOff>
    </xdr:from>
    <xdr:to>
      <xdr:col>4</xdr:col>
      <xdr:colOff>1125990</xdr:colOff>
      <xdr:row>111</xdr:row>
      <xdr:rowOff>1084217</xdr:rowOff>
    </xdr:to>
    <xdr:pic>
      <xdr:nvPicPr>
        <xdr:cNvPr id="505816" name="Рисунок 4">
          <a:extLst>
            <a:ext uri="{FF2B5EF4-FFF2-40B4-BE49-F238E27FC236}">
              <a16:creationId xmlns:a16="http://schemas.microsoft.com/office/drawing/2014/main" id="{C2BD1111-2CE0-422D-98D8-9B44CAEA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5526" y="48644992"/>
          <a:ext cx="1037408" cy="103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994954</xdr:colOff>
      <xdr:row>111</xdr:row>
      <xdr:rowOff>62049</xdr:rowOff>
    </xdr:from>
    <xdr:to>
      <xdr:col>4</xdr:col>
      <xdr:colOff>2039982</xdr:colOff>
      <xdr:row>111</xdr:row>
      <xdr:rowOff>1084217</xdr:rowOff>
    </xdr:to>
    <xdr:pic>
      <xdr:nvPicPr>
        <xdr:cNvPr id="505817" name="Рисунок 5">
          <a:extLst>
            <a:ext uri="{FF2B5EF4-FFF2-40B4-BE49-F238E27FC236}">
              <a16:creationId xmlns:a16="http://schemas.microsoft.com/office/drawing/2014/main" id="{BD8A6D7C-1CD1-45B0-ADFD-8C2D961B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69040" y="48644992"/>
          <a:ext cx="1037408" cy="103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1945277</xdr:colOff>
      <xdr:row>111</xdr:row>
      <xdr:rowOff>71846</xdr:rowOff>
    </xdr:from>
    <xdr:to>
      <xdr:col>4</xdr:col>
      <xdr:colOff>2993162</xdr:colOff>
      <xdr:row>111</xdr:row>
      <xdr:rowOff>1124494</xdr:rowOff>
    </xdr:to>
    <xdr:pic>
      <xdr:nvPicPr>
        <xdr:cNvPr id="505818" name="Рисунок 6">
          <a:extLst>
            <a:ext uri="{FF2B5EF4-FFF2-40B4-BE49-F238E27FC236}">
              <a16:creationId xmlns:a16="http://schemas.microsoft.com/office/drawing/2014/main" id="{B83DB0C5-5866-42E8-A8D2-63D6D878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19363" y="48654789"/>
          <a:ext cx="1037408" cy="103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125188</xdr:colOff>
      <xdr:row>138</xdr:row>
      <xdr:rowOff>84909</xdr:rowOff>
    </xdr:from>
    <xdr:to>
      <xdr:col>4</xdr:col>
      <xdr:colOff>820784</xdr:colOff>
      <xdr:row>138</xdr:row>
      <xdr:rowOff>1093727</xdr:rowOff>
    </xdr:to>
    <xdr:pic>
      <xdr:nvPicPr>
        <xdr:cNvPr id="505819" name="Рисунок 1">
          <a:extLst>
            <a:ext uri="{FF2B5EF4-FFF2-40B4-BE49-F238E27FC236}">
              <a16:creationId xmlns:a16="http://schemas.microsoft.com/office/drawing/2014/main" id="{BDE3AF2B-E683-45BD-A41A-CDAFCC31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4150" r="19760" b="4543"/>
        <a:stretch>
          <a:fillRect/>
        </a:stretch>
      </xdr:blipFill>
      <xdr:spPr bwMode="auto">
        <a:xfrm>
          <a:off x="10499274" y="71070652"/>
          <a:ext cx="680356" cy="998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125188</xdr:colOff>
      <xdr:row>138</xdr:row>
      <xdr:rowOff>1248159</xdr:rowOff>
    </xdr:from>
    <xdr:to>
      <xdr:col>4</xdr:col>
      <xdr:colOff>817730</xdr:colOff>
      <xdr:row>138</xdr:row>
      <xdr:rowOff>2267345</xdr:rowOff>
    </xdr:to>
    <xdr:pic>
      <xdr:nvPicPr>
        <xdr:cNvPr id="505820" name="Рисунок 2">
          <a:extLst>
            <a:ext uri="{FF2B5EF4-FFF2-40B4-BE49-F238E27FC236}">
              <a16:creationId xmlns:a16="http://schemas.microsoft.com/office/drawing/2014/main" id="{55E5DC42-F430-460F-8303-8331368CB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45" t="4335" r="18884" b="2281"/>
        <a:stretch>
          <a:fillRect/>
        </a:stretch>
      </xdr:blipFill>
      <xdr:spPr bwMode="auto">
        <a:xfrm>
          <a:off x="10499274" y="72233902"/>
          <a:ext cx="703972" cy="100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847997</xdr:colOff>
      <xdr:row>138</xdr:row>
      <xdr:rowOff>1240970</xdr:rowOff>
    </xdr:from>
    <xdr:to>
      <xdr:col>4</xdr:col>
      <xdr:colOff>1544682</xdr:colOff>
      <xdr:row>138</xdr:row>
      <xdr:rowOff>2265273</xdr:rowOff>
    </xdr:to>
    <xdr:pic>
      <xdr:nvPicPr>
        <xdr:cNvPr id="505821" name="Рисунок 3">
          <a:extLst>
            <a:ext uri="{FF2B5EF4-FFF2-40B4-BE49-F238E27FC236}">
              <a16:creationId xmlns:a16="http://schemas.microsoft.com/office/drawing/2014/main" id="{95527B5A-DD40-438F-BDA9-C3C6C1AC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0" t="3139" r="19389" b="4172"/>
        <a:stretch>
          <a:fillRect/>
        </a:stretch>
      </xdr:blipFill>
      <xdr:spPr bwMode="auto">
        <a:xfrm>
          <a:off x="11222083" y="72226713"/>
          <a:ext cx="681445" cy="101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837112</xdr:colOff>
      <xdr:row>138</xdr:row>
      <xdr:rowOff>74024</xdr:rowOff>
    </xdr:from>
    <xdr:to>
      <xdr:col>4</xdr:col>
      <xdr:colOff>1503317</xdr:colOff>
      <xdr:row>138</xdr:row>
      <xdr:rowOff>1084761</xdr:rowOff>
    </xdr:to>
    <xdr:pic>
      <xdr:nvPicPr>
        <xdr:cNvPr id="505822" name="Рисунок 4">
          <a:extLst>
            <a:ext uri="{FF2B5EF4-FFF2-40B4-BE49-F238E27FC236}">
              <a16:creationId xmlns:a16="http://schemas.microsoft.com/office/drawing/2014/main" id="{07502A33-AEC7-4B63-B79D-90254EB7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23" t="4015" r="19897" b="3294"/>
        <a:stretch>
          <a:fillRect/>
        </a:stretch>
      </xdr:blipFill>
      <xdr:spPr bwMode="auto">
        <a:xfrm>
          <a:off x="11211198" y="71059767"/>
          <a:ext cx="681445" cy="101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1531622</xdr:colOff>
      <xdr:row>138</xdr:row>
      <xdr:rowOff>84910</xdr:rowOff>
    </xdr:from>
    <xdr:to>
      <xdr:col>4</xdr:col>
      <xdr:colOff>2229135</xdr:colOff>
      <xdr:row>138</xdr:row>
      <xdr:rowOff>1083761</xdr:rowOff>
    </xdr:to>
    <xdr:pic>
      <xdr:nvPicPr>
        <xdr:cNvPr id="505823" name="Рисунок 5">
          <a:extLst>
            <a:ext uri="{FF2B5EF4-FFF2-40B4-BE49-F238E27FC236}">
              <a16:creationId xmlns:a16="http://schemas.microsoft.com/office/drawing/2014/main" id="{90A52211-F34D-4974-8A5B-D15D9241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01" t="5582" r="19019" b="3110"/>
        <a:stretch>
          <a:fillRect/>
        </a:stretch>
      </xdr:blipFill>
      <xdr:spPr bwMode="auto">
        <a:xfrm>
          <a:off x="11905708" y="71070653"/>
          <a:ext cx="689893" cy="987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1531622</xdr:colOff>
      <xdr:row>138</xdr:row>
      <xdr:rowOff>1222896</xdr:rowOff>
    </xdr:from>
    <xdr:to>
      <xdr:col>4</xdr:col>
      <xdr:colOff>2229135</xdr:colOff>
      <xdr:row>138</xdr:row>
      <xdr:rowOff>2249459</xdr:rowOff>
    </xdr:to>
    <xdr:pic>
      <xdr:nvPicPr>
        <xdr:cNvPr id="505824" name="Рисунок 6">
          <a:extLst>
            <a:ext uri="{FF2B5EF4-FFF2-40B4-BE49-F238E27FC236}">
              <a16:creationId xmlns:a16="http://schemas.microsoft.com/office/drawing/2014/main" id="{C10FEC95-347C-495A-B67C-D146BED8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1" t="2310" r="18834" b="2924"/>
        <a:stretch>
          <a:fillRect/>
        </a:stretch>
      </xdr:blipFill>
      <xdr:spPr bwMode="auto">
        <a:xfrm>
          <a:off x="11905708" y="72208639"/>
          <a:ext cx="689893" cy="102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2257698</xdr:colOff>
      <xdr:row>138</xdr:row>
      <xdr:rowOff>84910</xdr:rowOff>
    </xdr:from>
    <xdr:to>
      <xdr:col>4</xdr:col>
      <xdr:colOff>2954383</xdr:colOff>
      <xdr:row>138</xdr:row>
      <xdr:rowOff>1087074</xdr:rowOff>
    </xdr:to>
    <xdr:pic>
      <xdr:nvPicPr>
        <xdr:cNvPr id="505825" name="Рисунок 7">
          <a:extLst>
            <a:ext uri="{FF2B5EF4-FFF2-40B4-BE49-F238E27FC236}">
              <a16:creationId xmlns:a16="http://schemas.microsoft.com/office/drawing/2014/main" id="{D44CA6C5-29A4-4EDC-8780-A4026AA7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9" t="3877" r="20033" b="3432"/>
        <a:stretch>
          <a:fillRect/>
        </a:stretch>
      </xdr:blipFill>
      <xdr:spPr bwMode="auto">
        <a:xfrm>
          <a:off x="12631784" y="71070653"/>
          <a:ext cx="681445" cy="101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2257698</xdr:colOff>
      <xdr:row>138</xdr:row>
      <xdr:rowOff>1240970</xdr:rowOff>
    </xdr:from>
    <xdr:to>
      <xdr:col>4</xdr:col>
      <xdr:colOff>2954383</xdr:colOff>
      <xdr:row>138</xdr:row>
      <xdr:rowOff>2265273</xdr:rowOff>
    </xdr:to>
    <xdr:pic>
      <xdr:nvPicPr>
        <xdr:cNvPr id="505826" name="Рисунок 8">
          <a:extLst>
            <a:ext uri="{FF2B5EF4-FFF2-40B4-BE49-F238E27FC236}">
              <a16:creationId xmlns:a16="http://schemas.microsoft.com/office/drawing/2014/main" id="{C4BECA8C-BDDE-4745-8B62-6A5372B3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63" t="3081" r="18526" b="2470"/>
        <a:stretch>
          <a:fillRect/>
        </a:stretch>
      </xdr:blipFill>
      <xdr:spPr bwMode="auto">
        <a:xfrm>
          <a:off x="12631784" y="72226713"/>
          <a:ext cx="681445" cy="101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805543</xdr:colOff>
      <xdr:row>139</xdr:row>
      <xdr:rowOff>1155635</xdr:rowOff>
    </xdr:from>
    <xdr:to>
      <xdr:col>4</xdr:col>
      <xdr:colOff>1506991</xdr:colOff>
      <xdr:row>139</xdr:row>
      <xdr:rowOff>2227204</xdr:rowOff>
    </xdr:to>
    <xdr:pic>
      <xdr:nvPicPr>
        <xdr:cNvPr id="505827" name="Рисунок 351">
          <a:extLst>
            <a:ext uri="{FF2B5EF4-FFF2-40B4-BE49-F238E27FC236}">
              <a16:creationId xmlns:a16="http://schemas.microsoft.com/office/drawing/2014/main" id="{C9C16F03-B34E-45CF-836C-F227ECA3A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44" r="17840"/>
        <a:stretch/>
      </xdr:blipFill>
      <xdr:spPr bwMode="auto">
        <a:xfrm>
          <a:off x="11179629" y="74470921"/>
          <a:ext cx="696686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139</xdr:row>
      <xdr:rowOff>1160648</xdr:rowOff>
    </xdr:from>
    <xdr:to>
      <xdr:col>4</xdr:col>
      <xdr:colOff>820784</xdr:colOff>
      <xdr:row>139</xdr:row>
      <xdr:rowOff>2236979</xdr:rowOff>
    </xdr:to>
    <xdr:pic>
      <xdr:nvPicPr>
        <xdr:cNvPr id="505828" name="Рисунок 352">
          <a:extLst>
            <a:ext uri="{FF2B5EF4-FFF2-40B4-BE49-F238E27FC236}">
              <a16:creationId xmlns:a16="http://schemas.microsoft.com/office/drawing/2014/main" id="{F64AB77F-E3A4-4F1F-9234-16F5A5B2F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7" r="19611"/>
        <a:stretch/>
      </xdr:blipFill>
      <xdr:spPr bwMode="auto">
        <a:xfrm>
          <a:off x="10526486" y="74475934"/>
          <a:ext cx="653144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1556656</xdr:colOff>
      <xdr:row>139</xdr:row>
      <xdr:rowOff>1163815</xdr:rowOff>
    </xdr:from>
    <xdr:to>
      <xdr:col>4</xdr:col>
      <xdr:colOff>2236333</xdr:colOff>
      <xdr:row>139</xdr:row>
      <xdr:rowOff>2227764</xdr:rowOff>
    </xdr:to>
    <xdr:pic>
      <xdr:nvPicPr>
        <xdr:cNvPr id="505829" name="Рисунок 353">
          <a:extLst>
            <a:ext uri="{FF2B5EF4-FFF2-40B4-BE49-F238E27FC236}">
              <a16:creationId xmlns:a16="http://schemas.microsoft.com/office/drawing/2014/main" id="{A223C6DF-6D37-4EA3-A1D2-306D2BD59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99" r="17617"/>
        <a:stretch/>
      </xdr:blipFill>
      <xdr:spPr bwMode="auto">
        <a:xfrm>
          <a:off x="11930742" y="74479101"/>
          <a:ext cx="674915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1534885</xdr:colOff>
      <xdr:row>139</xdr:row>
      <xdr:rowOff>44930</xdr:rowOff>
    </xdr:from>
    <xdr:to>
      <xdr:col>4</xdr:col>
      <xdr:colOff>2236333</xdr:colOff>
      <xdr:row>139</xdr:row>
      <xdr:rowOff>1124119</xdr:rowOff>
    </xdr:to>
    <xdr:pic>
      <xdr:nvPicPr>
        <xdr:cNvPr id="505830" name="Рисунок 354">
          <a:extLst>
            <a:ext uri="{FF2B5EF4-FFF2-40B4-BE49-F238E27FC236}">
              <a16:creationId xmlns:a16="http://schemas.microsoft.com/office/drawing/2014/main" id="{486AE713-CAE3-47CF-B4F6-1F738D4179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3" r="17351"/>
        <a:stretch/>
      </xdr:blipFill>
      <xdr:spPr bwMode="auto">
        <a:xfrm>
          <a:off x="11908971" y="73360216"/>
          <a:ext cx="696686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130628</xdr:colOff>
      <xdr:row>139</xdr:row>
      <xdr:rowOff>63874</xdr:rowOff>
    </xdr:from>
    <xdr:to>
      <xdr:col>4</xdr:col>
      <xdr:colOff>820783</xdr:colOff>
      <xdr:row>139</xdr:row>
      <xdr:rowOff>1125918</xdr:rowOff>
    </xdr:to>
    <xdr:pic>
      <xdr:nvPicPr>
        <xdr:cNvPr id="505831" name="Рисунок 355">
          <a:extLst>
            <a:ext uri="{FF2B5EF4-FFF2-40B4-BE49-F238E27FC236}">
              <a16:creationId xmlns:a16="http://schemas.microsoft.com/office/drawing/2014/main" id="{565032E9-F7F4-4C31-ACDA-1D49A541A5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59" r="18557"/>
        <a:stretch/>
      </xdr:blipFill>
      <xdr:spPr bwMode="auto">
        <a:xfrm>
          <a:off x="10504714" y="73379160"/>
          <a:ext cx="674915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139</xdr:row>
      <xdr:rowOff>58540</xdr:rowOff>
    </xdr:from>
    <xdr:to>
      <xdr:col>4</xdr:col>
      <xdr:colOff>1506990</xdr:colOff>
      <xdr:row>139</xdr:row>
      <xdr:rowOff>1122489</xdr:rowOff>
    </xdr:to>
    <xdr:pic>
      <xdr:nvPicPr>
        <xdr:cNvPr id="505832" name="Рисунок 356">
          <a:extLst>
            <a:ext uri="{FF2B5EF4-FFF2-40B4-BE49-F238E27FC236}">
              <a16:creationId xmlns:a16="http://schemas.microsoft.com/office/drawing/2014/main" id="{F4FBD313-A325-41A3-A2DF-44CA3F9B8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1" r="19002"/>
        <a:stretch/>
      </xdr:blipFill>
      <xdr:spPr bwMode="auto">
        <a:xfrm>
          <a:off x="11212286" y="73373826"/>
          <a:ext cx="664028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2286000</xdr:colOff>
      <xdr:row>139</xdr:row>
      <xdr:rowOff>1173673</xdr:rowOff>
    </xdr:from>
    <xdr:to>
      <xdr:col>4</xdr:col>
      <xdr:colOff>2913017</xdr:colOff>
      <xdr:row>139</xdr:row>
      <xdr:rowOff>2250004</xdr:rowOff>
    </xdr:to>
    <xdr:pic>
      <xdr:nvPicPr>
        <xdr:cNvPr id="505833" name="Рисунок 357">
          <a:extLst>
            <a:ext uri="{FF2B5EF4-FFF2-40B4-BE49-F238E27FC236}">
              <a16:creationId xmlns:a16="http://schemas.microsoft.com/office/drawing/2014/main" id="{F33309D1-7E56-4412-BE2C-C432B844B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6" r="20317"/>
        <a:stretch/>
      </xdr:blipFill>
      <xdr:spPr bwMode="auto">
        <a:xfrm>
          <a:off x="12660086" y="74488959"/>
          <a:ext cx="642257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2264228</xdr:colOff>
      <xdr:row>139</xdr:row>
      <xdr:rowOff>65632</xdr:rowOff>
    </xdr:from>
    <xdr:to>
      <xdr:col>4</xdr:col>
      <xdr:colOff>2913017</xdr:colOff>
      <xdr:row>139</xdr:row>
      <xdr:rowOff>1132438</xdr:rowOff>
    </xdr:to>
    <xdr:pic>
      <xdr:nvPicPr>
        <xdr:cNvPr id="505834" name="Рисунок 358">
          <a:extLst>
            <a:ext uri="{FF2B5EF4-FFF2-40B4-BE49-F238E27FC236}">
              <a16:creationId xmlns:a16="http://schemas.microsoft.com/office/drawing/2014/main" id="{13068694-DB5D-4F18-89A2-FBF769A72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4" r="19538"/>
        <a:stretch/>
      </xdr:blipFill>
      <xdr:spPr bwMode="auto">
        <a:xfrm>
          <a:off x="12638314" y="73380918"/>
          <a:ext cx="664029" cy="107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302619</xdr:colOff>
      <xdr:row>140</xdr:row>
      <xdr:rowOff>29391</xdr:rowOff>
    </xdr:from>
    <xdr:to>
      <xdr:col>4</xdr:col>
      <xdr:colOff>1047958</xdr:colOff>
      <xdr:row>140</xdr:row>
      <xdr:rowOff>1087990</xdr:rowOff>
    </xdr:to>
    <xdr:pic>
      <xdr:nvPicPr>
        <xdr:cNvPr id="505835" name="Рисунок 21">
          <a:extLst>
            <a:ext uri="{FF2B5EF4-FFF2-40B4-BE49-F238E27FC236}">
              <a16:creationId xmlns:a16="http://schemas.microsoft.com/office/drawing/2014/main" id="{5E09EDEC-9B4F-45BE-A0EA-6970016A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1" t="9300" r="22942" b="8992"/>
        <a:stretch>
          <a:fillRect/>
        </a:stretch>
      </xdr:blipFill>
      <xdr:spPr bwMode="auto">
        <a:xfrm>
          <a:off x="10676705" y="77481248"/>
          <a:ext cx="745339" cy="105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1120136</xdr:colOff>
      <xdr:row>140</xdr:row>
      <xdr:rowOff>51162</xdr:rowOff>
    </xdr:from>
    <xdr:to>
      <xdr:col>4</xdr:col>
      <xdr:colOff>1850082</xdr:colOff>
      <xdr:row>140</xdr:row>
      <xdr:rowOff>1122221</xdr:rowOff>
    </xdr:to>
    <xdr:pic>
      <xdr:nvPicPr>
        <xdr:cNvPr id="505836" name="Рисунок 22">
          <a:extLst>
            <a:ext uri="{FF2B5EF4-FFF2-40B4-BE49-F238E27FC236}">
              <a16:creationId xmlns:a16="http://schemas.microsoft.com/office/drawing/2014/main" id="{D92BAEA2-0D33-451C-99EA-79244D50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36" t="10143" r="24094" b="8813"/>
        <a:stretch>
          <a:fillRect/>
        </a:stretch>
      </xdr:blipFill>
      <xdr:spPr bwMode="auto">
        <a:xfrm>
          <a:off x="11494222" y="77503019"/>
          <a:ext cx="729946" cy="107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1957248</xdr:colOff>
      <xdr:row>140</xdr:row>
      <xdr:rowOff>40277</xdr:rowOff>
    </xdr:from>
    <xdr:to>
      <xdr:col>4</xdr:col>
      <xdr:colOff>2684413</xdr:colOff>
      <xdr:row>140</xdr:row>
      <xdr:rowOff>1125623</xdr:rowOff>
    </xdr:to>
    <xdr:pic>
      <xdr:nvPicPr>
        <xdr:cNvPr id="505837" name="Рисунок 23">
          <a:extLst>
            <a:ext uri="{FF2B5EF4-FFF2-40B4-BE49-F238E27FC236}">
              <a16:creationId xmlns:a16="http://schemas.microsoft.com/office/drawing/2014/main" id="{7A645B70-7723-4C64-A893-3FC564B4C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76" t="9656" r="23917" b="9300"/>
        <a:stretch>
          <a:fillRect/>
        </a:stretch>
      </xdr:blipFill>
      <xdr:spPr bwMode="auto">
        <a:xfrm>
          <a:off x="12331334" y="77492134"/>
          <a:ext cx="727165" cy="1080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47897</xdr:colOff>
      <xdr:row>141</xdr:row>
      <xdr:rowOff>83820</xdr:rowOff>
    </xdr:from>
    <xdr:to>
      <xdr:col>4</xdr:col>
      <xdr:colOff>781293</xdr:colOff>
      <xdr:row>141</xdr:row>
      <xdr:rowOff>1093967</xdr:rowOff>
    </xdr:to>
    <xdr:pic>
      <xdr:nvPicPr>
        <xdr:cNvPr id="505838" name="Рисунок 366">
          <a:extLst>
            <a:ext uri="{FF2B5EF4-FFF2-40B4-BE49-F238E27FC236}">
              <a16:creationId xmlns:a16="http://schemas.microsoft.com/office/drawing/2014/main" id="{345156D2-ABE7-4FCF-AE8F-4D77AD87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5" t="10402" r="23929" b="9625"/>
        <a:stretch>
          <a:fillRect/>
        </a:stretch>
      </xdr:blipFill>
      <xdr:spPr bwMode="auto">
        <a:xfrm>
          <a:off x="10421983" y="76893420"/>
          <a:ext cx="725776" cy="101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803365</xdr:colOff>
      <xdr:row>141</xdr:row>
      <xdr:rowOff>83819</xdr:rowOff>
    </xdr:from>
    <xdr:to>
      <xdr:col>4</xdr:col>
      <xdr:colOff>1504209</xdr:colOff>
      <xdr:row>141</xdr:row>
      <xdr:rowOff>1084528</xdr:rowOff>
    </xdr:to>
    <xdr:pic>
      <xdr:nvPicPr>
        <xdr:cNvPr id="505839" name="Рисунок 367">
          <a:extLst>
            <a:ext uri="{FF2B5EF4-FFF2-40B4-BE49-F238E27FC236}">
              <a16:creationId xmlns:a16="http://schemas.microsoft.com/office/drawing/2014/main" id="{C2888A0F-7ABB-44E2-A768-1DC06EFA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9" t="9926" r="23103" b="9451"/>
        <a:stretch>
          <a:fillRect/>
        </a:stretch>
      </xdr:blipFill>
      <xdr:spPr bwMode="auto">
        <a:xfrm>
          <a:off x="11177451" y="76893419"/>
          <a:ext cx="700844" cy="1008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1533792</xdr:colOff>
      <xdr:row>141</xdr:row>
      <xdr:rowOff>83820</xdr:rowOff>
    </xdr:from>
    <xdr:to>
      <xdr:col>4</xdr:col>
      <xdr:colOff>2267188</xdr:colOff>
      <xdr:row>141</xdr:row>
      <xdr:rowOff>1093967</xdr:rowOff>
    </xdr:to>
    <xdr:pic>
      <xdr:nvPicPr>
        <xdr:cNvPr id="505840" name="Рисунок 368">
          <a:extLst>
            <a:ext uri="{FF2B5EF4-FFF2-40B4-BE49-F238E27FC236}">
              <a16:creationId xmlns:a16="http://schemas.microsoft.com/office/drawing/2014/main" id="{8C445890-5AA7-48D6-A27C-3D6A9CA9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03" t="10101" r="23579" b="9277"/>
        <a:stretch>
          <a:fillRect/>
        </a:stretch>
      </xdr:blipFill>
      <xdr:spPr bwMode="auto">
        <a:xfrm>
          <a:off x="11907878" y="76893420"/>
          <a:ext cx="725776" cy="101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2281642</xdr:colOff>
      <xdr:row>141</xdr:row>
      <xdr:rowOff>83820</xdr:rowOff>
    </xdr:from>
    <xdr:to>
      <xdr:col>4</xdr:col>
      <xdr:colOff>2998329</xdr:colOff>
      <xdr:row>141</xdr:row>
      <xdr:rowOff>1093967</xdr:rowOff>
    </xdr:to>
    <xdr:pic>
      <xdr:nvPicPr>
        <xdr:cNvPr id="505841" name="Рисунок 369">
          <a:extLst>
            <a:ext uri="{FF2B5EF4-FFF2-40B4-BE49-F238E27FC236}">
              <a16:creationId xmlns:a16="http://schemas.microsoft.com/office/drawing/2014/main" id="{CADCFD1E-B6FA-4C02-A8B5-18E0577B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29" t="10275" r="23407" b="10403"/>
        <a:stretch>
          <a:fillRect/>
        </a:stretch>
      </xdr:blipFill>
      <xdr:spPr bwMode="auto">
        <a:xfrm>
          <a:off x="12655728" y="76893420"/>
          <a:ext cx="711925" cy="101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734783</xdr:colOff>
      <xdr:row>142</xdr:row>
      <xdr:rowOff>118651</xdr:rowOff>
    </xdr:from>
    <xdr:to>
      <xdr:col>4</xdr:col>
      <xdr:colOff>1505650</xdr:colOff>
      <xdr:row>142</xdr:row>
      <xdr:rowOff>1350372</xdr:rowOff>
    </xdr:to>
    <xdr:pic>
      <xdr:nvPicPr>
        <xdr:cNvPr id="505842" name="Рисунок 26">
          <a:extLst>
            <a:ext uri="{FF2B5EF4-FFF2-40B4-BE49-F238E27FC236}">
              <a16:creationId xmlns:a16="http://schemas.microsoft.com/office/drawing/2014/main" id="{ACDC3288-162F-4BE4-AD9D-F5DC0D74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5" t="6403" r="21230"/>
        <a:stretch>
          <a:fillRect/>
        </a:stretch>
      </xdr:blipFill>
      <xdr:spPr bwMode="auto">
        <a:xfrm>
          <a:off x="11108869" y="78093022"/>
          <a:ext cx="763247" cy="122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1581693</xdr:colOff>
      <xdr:row>142</xdr:row>
      <xdr:rowOff>118652</xdr:rowOff>
    </xdr:from>
    <xdr:to>
      <xdr:col>4</xdr:col>
      <xdr:colOff>2303415</xdr:colOff>
      <xdr:row>142</xdr:row>
      <xdr:rowOff>1354781</xdr:rowOff>
    </xdr:to>
    <xdr:pic>
      <xdr:nvPicPr>
        <xdr:cNvPr id="505843" name="Рисунок 27">
          <a:extLst>
            <a:ext uri="{FF2B5EF4-FFF2-40B4-BE49-F238E27FC236}">
              <a16:creationId xmlns:a16="http://schemas.microsoft.com/office/drawing/2014/main" id="{ADFB5581-68C0-4BE8-A524-96C1A340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9" t="6578" r="21710" b="-2631"/>
        <a:stretch>
          <a:fillRect/>
        </a:stretch>
      </xdr:blipFill>
      <xdr:spPr bwMode="auto">
        <a:xfrm>
          <a:off x="11955779" y="78093023"/>
          <a:ext cx="736962" cy="124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702128</xdr:colOff>
      <xdr:row>143</xdr:row>
      <xdr:rowOff>129539</xdr:rowOff>
    </xdr:from>
    <xdr:to>
      <xdr:col>4</xdr:col>
      <xdr:colOff>1436642</xdr:colOff>
      <xdr:row>143</xdr:row>
      <xdr:rowOff>1316763</xdr:rowOff>
    </xdr:to>
    <xdr:pic>
      <xdr:nvPicPr>
        <xdr:cNvPr id="505844" name="Рисунок 28">
          <a:extLst>
            <a:ext uri="{FF2B5EF4-FFF2-40B4-BE49-F238E27FC236}">
              <a16:creationId xmlns:a16="http://schemas.microsoft.com/office/drawing/2014/main" id="{042CB3D2-D47D-45DE-8CA7-B9EC022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79" t="5872" r="21053" b="2132"/>
        <a:stretch>
          <a:fillRect/>
        </a:stretch>
      </xdr:blipFill>
      <xdr:spPr bwMode="auto">
        <a:xfrm>
          <a:off x="11076214" y="79519053"/>
          <a:ext cx="735467" cy="117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1569724</xdr:colOff>
      <xdr:row>143</xdr:row>
      <xdr:rowOff>140424</xdr:rowOff>
    </xdr:from>
    <xdr:to>
      <xdr:col>4</xdr:col>
      <xdr:colOff>2326297</xdr:colOff>
      <xdr:row>143</xdr:row>
      <xdr:rowOff>1321933</xdr:rowOff>
    </xdr:to>
    <xdr:pic>
      <xdr:nvPicPr>
        <xdr:cNvPr id="505845" name="Рисунок 29">
          <a:extLst>
            <a:ext uri="{FF2B5EF4-FFF2-40B4-BE49-F238E27FC236}">
              <a16:creationId xmlns:a16="http://schemas.microsoft.com/office/drawing/2014/main" id="{47E482DA-8394-4904-AA10-793DE223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6699" r="19574"/>
        <a:stretch>
          <a:fillRect/>
        </a:stretch>
      </xdr:blipFill>
      <xdr:spPr bwMode="auto">
        <a:xfrm>
          <a:off x="11943810" y="79529938"/>
          <a:ext cx="751811" cy="117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228603</xdr:colOff>
      <xdr:row>144</xdr:row>
      <xdr:rowOff>141513</xdr:rowOff>
    </xdr:from>
    <xdr:to>
      <xdr:col>4</xdr:col>
      <xdr:colOff>1030883</xdr:colOff>
      <xdr:row>144</xdr:row>
      <xdr:rowOff>1369810</xdr:rowOff>
    </xdr:to>
    <xdr:pic>
      <xdr:nvPicPr>
        <xdr:cNvPr id="505846" name="Рисунок 30">
          <a:extLst>
            <a:ext uri="{FF2B5EF4-FFF2-40B4-BE49-F238E27FC236}">
              <a16:creationId xmlns:a16="http://schemas.microsoft.com/office/drawing/2014/main" id="{192C25C0-00F7-42F5-AC0A-183F0E6F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84" t="6982" r="20653"/>
        <a:stretch>
          <a:fillRect/>
        </a:stretch>
      </xdr:blipFill>
      <xdr:spPr bwMode="auto">
        <a:xfrm>
          <a:off x="10602689" y="82753199"/>
          <a:ext cx="802280" cy="122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1125584</xdr:colOff>
      <xdr:row>144</xdr:row>
      <xdr:rowOff>107769</xdr:rowOff>
    </xdr:from>
    <xdr:to>
      <xdr:col>4</xdr:col>
      <xdr:colOff>1931309</xdr:colOff>
      <xdr:row>144</xdr:row>
      <xdr:rowOff>1351749</xdr:rowOff>
    </xdr:to>
    <xdr:pic>
      <xdr:nvPicPr>
        <xdr:cNvPr id="505847" name="Рисунок 31">
          <a:extLst>
            <a:ext uri="{FF2B5EF4-FFF2-40B4-BE49-F238E27FC236}">
              <a16:creationId xmlns:a16="http://schemas.microsoft.com/office/drawing/2014/main" id="{B646B151-4248-4E61-9221-DD0F5E040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3" t="5882" r="19849" b="-464"/>
        <a:stretch>
          <a:fillRect/>
        </a:stretch>
      </xdr:blipFill>
      <xdr:spPr bwMode="auto">
        <a:xfrm>
          <a:off x="11499670" y="82719455"/>
          <a:ext cx="800963" cy="12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1969227</xdr:colOff>
      <xdr:row>144</xdr:row>
      <xdr:rowOff>118655</xdr:rowOff>
    </xdr:from>
    <xdr:to>
      <xdr:col>4</xdr:col>
      <xdr:colOff>2725784</xdr:colOff>
      <xdr:row>144</xdr:row>
      <xdr:rowOff>1378827</xdr:rowOff>
    </xdr:to>
    <xdr:pic>
      <xdr:nvPicPr>
        <xdr:cNvPr id="505848" name="Рисунок 32">
          <a:extLst>
            <a:ext uri="{FF2B5EF4-FFF2-40B4-BE49-F238E27FC236}">
              <a16:creationId xmlns:a16="http://schemas.microsoft.com/office/drawing/2014/main" id="{367A9CBF-837B-453E-B86B-9FD3A80D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2" t="7323" r="21582"/>
        <a:stretch>
          <a:fillRect/>
        </a:stretch>
      </xdr:blipFill>
      <xdr:spPr bwMode="auto">
        <a:xfrm>
          <a:off x="12343313" y="82730341"/>
          <a:ext cx="756557" cy="125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119850</xdr:colOff>
      <xdr:row>76</xdr:row>
      <xdr:rowOff>34020</xdr:rowOff>
    </xdr:from>
    <xdr:to>
      <xdr:col>4</xdr:col>
      <xdr:colOff>1418193</xdr:colOff>
      <xdr:row>76</xdr:row>
      <xdr:rowOff>903521</xdr:rowOff>
    </xdr:to>
    <xdr:pic>
      <xdr:nvPicPr>
        <xdr:cNvPr id="505849" name="Рисунок 3">
          <a:extLst>
            <a:ext uri="{FF2B5EF4-FFF2-40B4-BE49-F238E27FC236}">
              <a16:creationId xmlns:a16="http://schemas.microsoft.com/office/drawing/2014/main" id="{91787F91-66E3-472F-AD85-3D7E3D0C7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4" b="15225"/>
        <a:stretch/>
      </xdr:blipFill>
      <xdr:spPr bwMode="auto">
        <a:xfrm>
          <a:off x="10930726" y="25043949"/>
          <a:ext cx="1298343" cy="869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1645561</xdr:colOff>
      <xdr:row>76</xdr:row>
      <xdr:rowOff>34020</xdr:rowOff>
    </xdr:from>
    <xdr:to>
      <xdr:col>4</xdr:col>
      <xdr:colOff>2950572</xdr:colOff>
      <xdr:row>76</xdr:row>
      <xdr:rowOff>925292</xdr:rowOff>
    </xdr:to>
    <xdr:pic>
      <xdr:nvPicPr>
        <xdr:cNvPr id="505850" name="Рисунок 4">
          <a:extLst>
            <a:ext uri="{FF2B5EF4-FFF2-40B4-BE49-F238E27FC236}">
              <a16:creationId xmlns:a16="http://schemas.microsoft.com/office/drawing/2014/main" id="{51C3C0C8-71CD-437B-95F3-85186EA2D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03" b="15092"/>
        <a:stretch/>
      </xdr:blipFill>
      <xdr:spPr bwMode="auto">
        <a:xfrm>
          <a:off x="12456437" y="25043949"/>
          <a:ext cx="1305011" cy="891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34833</xdr:colOff>
      <xdr:row>52</xdr:row>
      <xdr:rowOff>68579</xdr:rowOff>
    </xdr:from>
    <xdr:to>
      <xdr:col>4</xdr:col>
      <xdr:colOff>1103810</xdr:colOff>
      <xdr:row>52</xdr:row>
      <xdr:rowOff>1126126</xdr:rowOff>
    </xdr:to>
    <xdr:pic>
      <xdr:nvPicPr>
        <xdr:cNvPr id="505851" name="Рисунок 1">
          <a:extLst>
            <a:ext uri="{FF2B5EF4-FFF2-40B4-BE49-F238E27FC236}">
              <a16:creationId xmlns:a16="http://schemas.microsoft.com/office/drawing/2014/main" id="{0E99DE35-400D-43E2-A8AD-59E2A2DD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8919" y="18313036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942705</xdr:colOff>
      <xdr:row>52</xdr:row>
      <xdr:rowOff>68579</xdr:rowOff>
    </xdr:from>
    <xdr:to>
      <xdr:col>4</xdr:col>
      <xdr:colOff>1998347</xdr:colOff>
      <xdr:row>52</xdr:row>
      <xdr:rowOff>1126126</xdr:rowOff>
    </xdr:to>
    <xdr:pic>
      <xdr:nvPicPr>
        <xdr:cNvPr id="505852" name="Рисунок 2">
          <a:extLst>
            <a:ext uri="{FF2B5EF4-FFF2-40B4-BE49-F238E27FC236}">
              <a16:creationId xmlns:a16="http://schemas.microsoft.com/office/drawing/2014/main" id="{FDAF7007-E396-4B28-AD96-9636812F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16791" y="18313036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1909353</xdr:colOff>
      <xdr:row>52</xdr:row>
      <xdr:rowOff>87084</xdr:rowOff>
    </xdr:from>
    <xdr:to>
      <xdr:col>4</xdr:col>
      <xdr:colOff>2991665</xdr:colOff>
      <xdr:row>53</xdr:row>
      <xdr:rowOff>2175</xdr:rowOff>
    </xdr:to>
    <xdr:pic>
      <xdr:nvPicPr>
        <xdr:cNvPr id="505853" name="Рисунок 3">
          <a:extLst>
            <a:ext uri="{FF2B5EF4-FFF2-40B4-BE49-F238E27FC236}">
              <a16:creationId xmlns:a16="http://schemas.microsoft.com/office/drawing/2014/main" id="{B3EEBAFF-C536-4EFF-B5DF-6F0B4DE3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83439" y="18331541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27213</xdr:colOff>
      <xdr:row>53</xdr:row>
      <xdr:rowOff>68579</xdr:rowOff>
    </xdr:from>
    <xdr:to>
      <xdr:col>4</xdr:col>
      <xdr:colOff>1093332</xdr:colOff>
      <xdr:row>53</xdr:row>
      <xdr:rowOff>1126126</xdr:rowOff>
    </xdr:to>
    <xdr:pic>
      <xdr:nvPicPr>
        <xdr:cNvPr id="505854" name="Рисунок 4">
          <a:extLst>
            <a:ext uri="{FF2B5EF4-FFF2-40B4-BE49-F238E27FC236}">
              <a16:creationId xmlns:a16="http://schemas.microsoft.com/office/drawing/2014/main" id="{5A3842D2-E181-4782-AD35-1CF8D35C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1299" y="19466922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957945</xdr:colOff>
      <xdr:row>53</xdr:row>
      <xdr:rowOff>53339</xdr:rowOff>
    </xdr:from>
    <xdr:to>
      <xdr:col>4</xdr:col>
      <xdr:colOff>2039304</xdr:colOff>
      <xdr:row>53</xdr:row>
      <xdr:rowOff>1126126</xdr:rowOff>
    </xdr:to>
    <xdr:pic>
      <xdr:nvPicPr>
        <xdr:cNvPr id="505855" name="Рисунок 5">
          <a:extLst>
            <a:ext uri="{FF2B5EF4-FFF2-40B4-BE49-F238E27FC236}">
              <a16:creationId xmlns:a16="http://schemas.microsoft.com/office/drawing/2014/main" id="{A57BF4F5-C106-4EE7-B405-7598D7FC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32031" y="19451682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1924593</xdr:colOff>
      <xdr:row>53</xdr:row>
      <xdr:rowOff>64224</xdr:rowOff>
    </xdr:from>
    <xdr:to>
      <xdr:col>4</xdr:col>
      <xdr:colOff>2989760</xdr:colOff>
      <xdr:row>53</xdr:row>
      <xdr:rowOff>1123676</xdr:rowOff>
    </xdr:to>
    <xdr:pic>
      <xdr:nvPicPr>
        <xdr:cNvPr id="505856" name="Рисунок 6">
          <a:extLst>
            <a:ext uri="{FF2B5EF4-FFF2-40B4-BE49-F238E27FC236}">
              <a16:creationId xmlns:a16="http://schemas.microsoft.com/office/drawing/2014/main" id="{4B98FD85-0096-4C1D-B1E3-1BFFAA237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98679" y="19462567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1939833</xdr:colOff>
      <xdr:row>54</xdr:row>
      <xdr:rowOff>26124</xdr:rowOff>
    </xdr:from>
    <xdr:to>
      <xdr:col>4</xdr:col>
      <xdr:colOff>3008810</xdr:colOff>
      <xdr:row>54</xdr:row>
      <xdr:rowOff>1085576</xdr:rowOff>
    </xdr:to>
    <xdr:pic>
      <xdr:nvPicPr>
        <xdr:cNvPr id="505857" name="Рисунок 7">
          <a:extLst>
            <a:ext uri="{FF2B5EF4-FFF2-40B4-BE49-F238E27FC236}">
              <a16:creationId xmlns:a16="http://schemas.microsoft.com/office/drawing/2014/main" id="{AF457E36-390C-4211-9B44-855A34A7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13919" y="20578353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34833</xdr:colOff>
      <xdr:row>54</xdr:row>
      <xdr:rowOff>38099</xdr:rowOff>
    </xdr:from>
    <xdr:to>
      <xdr:col>4</xdr:col>
      <xdr:colOff>1103810</xdr:colOff>
      <xdr:row>54</xdr:row>
      <xdr:rowOff>1107076</xdr:rowOff>
    </xdr:to>
    <xdr:pic>
      <xdr:nvPicPr>
        <xdr:cNvPr id="505858" name="Рисунок 8">
          <a:extLst>
            <a:ext uri="{FF2B5EF4-FFF2-40B4-BE49-F238E27FC236}">
              <a16:creationId xmlns:a16="http://schemas.microsoft.com/office/drawing/2014/main" id="{85C034CC-5C1A-4194-9040-7F0F33BF7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8919" y="20590328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950325</xdr:colOff>
      <xdr:row>54</xdr:row>
      <xdr:rowOff>38099</xdr:rowOff>
    </xdr:from>
    <xdr:to>
      <xdr:col>4</xdr:col>
      <xdr:colOff>2019302</xdr:colOff>
      <xdr:row>54</xdr:row>
      <xdr:rowOff>1107076</xdr:rowOff>
    </xdr:to>
    <xdr:pic>
      <xdr:nvPicPr>
        <xdr:cNvPr id="505859" name="Рисунок 9">
          <a:extLst>
            <a:ext uri="{FF2B5EF4-FFF2-40B4-BE49-F238E27FC236}">
              <a16:creationId xmlns:a16="http://schemas.microsoft.com/office/drawing/2014/main" id="{A0CAB9FD-9363-4244-9883-E03072DE1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24411" y="20590328"/>
          <a:ext cx="1068977" cy="106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227516</xdr:colOff>
      <xdr:row>251</xdr:row>
      <xdr:rowOff>66403</xdr:rowOff>
    </xdr:from>
    <xdr:to>
      <xdr:col>4</xdr:col>
      <xdr:colOff>1046462</xdr:colOff>
      <xdr:row>252</xdr:row>
      <xdr:rowOff>515448</xdr:rowOff>
    </xdr:to>
    <xdr:pic>
      <xdr:nvPicPr>
        <xdr:cNvPr id="505860" name="Рисунок 1">
          <a:extLst>
            <a:ext uri="{FF2B5EF4-FFF2-40B4-BE49-F238E27FC236}">
              <a16:creationId xmlns:a16="http://schemas.microsoft.com/office/drawing/2014/main" id="{C6964195-F0A7-4BE6-9AC5-2FDD73FD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7" t="4187" r="17409" b="3125"/>
        <a:stretch>
          <a:fillRect/>
        </a:stretch>
      </xdr:blipFill>
      <xdr:spPr bwMode="auto">
        <a:xfrm>
          <a:off x="10601602" y="102740460"/>
          <a:ext cx="830376" cy="1025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1125586</xdr:colOff>
      <xdr:row>251</xdr:row>
      <xdr:rowOff>44632</xdr:rowOff>
    </xdr:from>
    <xdr:to>
      <xdr:col>4</xdr:col>
      <xdr:colOff>1934803</xdr:colOff>
      <xdr:row>252</xdr:row>
      <xdr:rowOff>474628</xdr:rowOff>
    </xdr:to>
    <xdr:pic>
      <xdr:nvPicPr>
        <xdr:cNvPr id="505861" name="Рисунок 2">
          <a:extLst>
            <a:ext uri="{FF2B5EF4-FFF2-40B4-BE49-F238E27FC236}">
              <a16:creationId xmlns:a16="http://schemas.microsoft.com/office/drawing/2014/main" id="{771B5A79-F51D-46B4-942F-4B49DEBB8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58" t="3227" r="17192" b="3487"/>
        <a:stretch>
          <a:fillRect/>
        </a:stretch>
      </xdr:blipFill>
      <xdr:spPr bwMode="auto">
        <a:xfrm>
          <a:off x="11499672" y="102718689"/>
          <a:ext cx="812075" cy="101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2000797</xdr:colOff>
      <xdr:row>251</xdr:row>
      <xdr:rowOff>55517</xdr:rowOff>
    </xdr:from>
    <xdr:to>
      <xdr:col>4</xdr:col>
      <xdr:colOff>2808109</xdr:colOff>
      <xdr:row>252</xdr:row>
      <xdr:rowOff>515993</xdr:rowOff>
    </xdr:to>
    <xdr:pic>
      <xdr:nvPicPr>
        <xdr:cNvPr id="505862" name="Рисунок 3">
          <a:extLst>
            <a:ext uri="{FF2B5EF4-FFF2-40B4-BE49-F238E27FC236}">
              <a16:creationId xmlns:a16="http://schemas.microsoft.com/office/drawing/2014/main" id="{7EDA5AEA-608C-4C60-B435-3202E945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26" t="3850" r="16594" b="3459"/>
        <a:stretch>
          <a:fillRect/>
        </a:stretch>
      </xdr:blipFill>
      <xdr:spPr bwMode="auto">
        <a:xfrm>
          <a:off x="12374883" y="102729574"/>
          <a:ext cx="808265" cy="1025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1952898</xdr:colOff>
      <xdr:row>243</xdr:row>
      <xdr:rowOff>92529</xdr:rowOff>
    </xdr:from>
    <xdr:to>
      <xdr:col>4</xdr:col>
      <xdr:colOff>2820354</xdr:colOff>
      <xdr:row>244</xdr:row>
      <xdr:rowOff>512223</xdr:rowOff>
    </xdr:to>
    <xdr:pic>
      <xdr:nvPicPr>
        <xdr:cNvPr id="505863" name="Рисунок 1">
          <a:extLst>
            <a:ext uri="{FF2B5EF4-FFF2-40B4-BE49-F238E27FC236}">
              <a16:creationId xmlns:a16="http://schemas.microsoft.com/office/drawing/2014/main" id="{0480FDBB-5F07-4271-8ACB-B90771D4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2" t="5367" r="15669" b="3406"/>
        <a:stretch>
          <a:fillRect/>
        </a:stretch>
      </xdr:blipFill>
      <xdr:spPr bwMode="auto">
        <a:xfrm>
          <a:off x="12326984" y="97802700"/>
          <a:ext cx="862694" cy="105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1091840</xdr:colOff>
      <xdr:row>243</xdr:row>
      <xdr:rowOff>95794</xdr:rowOff>
    </xdr:from>
    <xdr:to>
      <xdr:col>4</xdr:col>
      <xdr:colOff>1904646</xdr:colOff>
      <xdr:row>244</xdr:row>
      <xdr:rowOff>554323</xdr:rowOff>
    </xdr:to>
    <xdr:pic>
      <xdr:nvPicPr>
        <xdr:cNvPr id="505864" name="Рисунок 2">
          <a:extLst>
            <a:ext uri="{FF2B5EF4-FFF2-40B4-BE49-F238E27FC236}">
              <a16:creationId xmlns:a16="http://schemas.microsoft.com/office/drawing/2014/main" id="{B5F95EE7-F696-42EF-895E-230FE704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1" t="4768" r="14735" b="3236"/>
        <a:stretch>
          <a:fillRect/>
        </a:stretch>
      </xdr:blipFill>
      <xdr:spPr bwMode="auto">
        <a:xfrm>
          <a:off x="11465926" y="97805965"/>
          <a:ext cx="812806" cy="108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179616</xdr:colOff>
      <xdr:row>243</xdr:row>
      <xdr:rowOff>88175</xdr:rowOff>
    </xdr:from>
    <xdr:to>
      <xdr:col>4</xdr:col>
      <xdr:colOff>1028795</xdr:colOff>
      <xdr:row>244</xdr:row>
      <xdr:rowOff>551248</xdr:rowOff>
    </xdr:to>
    <xdr:pic>
      <xdr:nvPicPr>
        <xdr:cNvPr id="505865" name="Рисунок 3">
          <a:extLst>
            <a:ext uri="{FF2B5EF4-FFF2-40B4-BE49-F238E27FC236}">
              <a16:creationId xmlns:a16="http://schemas.microsoft.com/office/drawing/2014/main" id="{A862ACB7-8365-4C3B-8242-F935D6D4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04" t="4170" r="16866" b="3065"/>
        <a:stretch>
          <a:fillRect/>
        </a:stretch>
      </xdr:blipFill>
      <xdr:spPr bwMode="auto">
        <a:xfrm>
          <a:off x="10553702" y="97798346"/>
          <a:ext cx="849179" cy="1094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55</xdr:row>
      <xdr:rowOff>48986</xdr:rowOff>
    </xdr:from>
    <xdr:to>
      <xdr:col>4</xdr:col>
      <xdr:colOff>1049927</xdr:colOff>
      <xdr:row>56</xdr:row>
      <xdr:rowOff>496389</xdr:rowOff>
    </xdr:to>
    <xdr:pic>
      <xdr:nvPicPr>
        <xdr:cNvPr id="505866" name="Рисунок 1">
          <a:extLst>
            <a:ext uri="{FF2B5EF4-FFF2-40B4-BE49-F238E27FC236}">
              <a16:creationId xmlns:a16="http://schemas.microsoft.com/office/drawing/2014/main" id="{334B8EA1-1397-4418-9D18-F43E4AAE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9326" y="21755100"/>
          <a:ext cx="1046117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986246</xdr:colOff>
      <xdr:row>55</xdr:row>
      <xdr:rowOff>52251</xdr:rowOff>
    </xdr:from>
    <xdr:to>
      <xdr:col>4</xdr:col>
      <xdr:colOff>2036173</xdr:colOff>
      <xdr:row>56</xdr:row>
      <xdr:rowOff>515846</xdr:rowOff>
    </xdr:to>
    <xdr:pic>
      <xdr:nvPicPr>
        <xdr:cNvPr id="505867" name="Рисунок 2">
          <a:extLst>
            <a:ext uri="{FF2B5EF4-FFF2-40B4-BE49-F238E27FC236}">
              <a16:creationId xmlns:a16="http://schemas.microsoft.com/office/drawing/2014/main" id="{9C020DA8-5A06-4DDD-BE03-02F63CFEC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60332" y="21758365"/>
          <a:ext cx="1046117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1969225</xdr:colOff>
      <xdr:row>55</xdr:row>
      <xdr:rowOff>45720</xdr:rowOff>
    </xdr:from>
    <xdr:to>
      <xdr:col>5</xdr:col>
      <xdr:colOff>0</xdr:colOff>
      <xdr:row>56</xdr:row>
      <xdr:rowOff>493123</xdr:rowOff>
    </xdr:to>
    <xdr:pic>
      <xdr:nvPicPr>
        <xdr:cNvPr id="505868" name="Рисунок 3">
          <a:extLst>
            <a:ext uri="{FF2B5EF4-FFF2-40B4-BE49-F238E27FC236}">
              <a16:creationId xmlns:a16="http://schemas.microsoft.com/office/drawing/2014/main" id="{F1CF4028-36E3-4423-A28B-03D75D200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43311" y="21751834"/>
          <a:ext cx="1046117" cy="104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26126</xdr:colOff>
      <xdr:row>11</xdr:row>
      <xdr:rowOff>58783</xdr:rowOff>
    </xdr:from>
    <xdr:to>
      <xdr:col>4</xdr:col>
      <xdr:colOff>1088027</xdr:colOff>
      <xdr:row>13</xdr:row>
      <xdr:rowOff>323578</xdr:rowOff>
    </xdr:to>
    <xdr:pic>
      <xdr:nvPicPr>
        <xdr:cNvPr id="505869" name="Рисунок 4">
          <a:extLst>
            <a:ext uri="{FF2B5EF4-FFF2-40B4-BE49-F238E27FC236}">
              <a16:creationId xmlns:a16="http://schemas.microsoft.com/office/drawing/2014/main" id="{54F8B7F2-F113-4D6C-983F-FCD02FE8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0212" y="2769326"/>
          <a:ext cx="1058091" cy="105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984069</xdr:colOff>
      <xdr:row>11</xdr:row>
      <xdr:rowOff>60960</xdr:rowOff>
    </xdr:from>
    <xdr:to>
      <xdr:col>4</xdr:col>
      <xdr:colOff>2038350</xdr:colOff>
      <xdr:row>13</xdr:row>
      <xdr:rowOff>321945</xdr:rowOff>
    </xdr:to>
    <xdr:pic>
      <xdr:nvPicPr>
        <xdr:cNvPr id="505870" name="Рисунок 5">
          <a:extLst>
            <a:ext uri="{FF2B5EF4-FFF2-40B4-BE49-F238E27FC236}">
              <a16:creationId xmlns:a16="http://schemas.microsoft.com/office/drawing/2014/main" id="{20182377-872E-46CD-A14E-ED56DB31E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58155" y="2771503"/>
          <a:ext cx="1058091" cy="105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1960517</xdr:colOff>
      <xdr:row>11</xdr:row>
      <xdr:rowOff>63137</xdr:rowOff>
    </xdr:from>
    <xdr:to>
      <xdr:col>4</xdr:col>
      <xdr:colOff>3095624</xdr:colOff>
      <xdr:row>13</xdr:row>
      <xdr:rowOff>326027</xdr:rowOff>
    </xdr:to>
    <xdr:pic>
      <xdr:nvPicPr>
        <xdr:cNvPr id="505871" name="Рисунок 6">
          <a:extLst>
            <a:ext uri="{FF2B5EF4-FFF2-40B4-BE49-F238E27FC236}">
              <a16:creationId xmlns:a16="http://schemas.microsoft.com/office/drawing/2014/main" id="{6EFA3552-EAF9-4286-8633-942E10B2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71393" y="2784566"/>
          <a:ext cx="1135107" cy="1052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166553</xdr:colOff>
      <xdr:row>152</xdr:row>
      <xdr:rowOff>33745</xdr:rowOff>
    </xdr:from>
    <xdr:to>
      <xdr:col>4</xdr:col>
      <xdr:colOff>800102</xdr:colOff>
      <xdr:row>153</xdr:row>
      <xdr:rowOff>438143</xdr:rowOff>
    </xdr:to>
    <xdr:pic>
      <xdr:nvPicPr>
        <xdr:cNvPr id="505872" name="Рисунок 1">
          <a:extLst>
            <a:ext uri="{FF2B5EF4-FFF2-40B4-BE49-F238E27FC236}">
              <a16:creationId xmlns:a16="http://schemas.microsoft.com/office/drawing/2014/main" id="{8FB81C39-0EFB-4806-A03D-DA3FCDAC0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30" r="14442"/>
        <a:stretch>
          <a:fillRect/>
        </a:stretch>
      </xdr:blipFill>
      <xdr:spPr bwMode="auto">
        <a:xfrm>
          <a:off x="10540639" y="84191202"/>
          <a:ext cx="633549" cy="8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837113</xdr:colOff>
      <xdr:row>152</xdr:row>
      <xdr:rowOff>44631</xdr:rowOff>
    </xdr:from>
    <xdr:to>
      <xdr:col>4</xdr:col>
      <xdr:colOff>1505777</xdr:colOff>
      <xdr:row>153</xdr:row>
      <xdr:rowOff>446171</xdr:rowOff>
    </xdr:to>
    <xdr:pic>
      <xdr:nvPicPr>
        <xdr:cNvPr id="505873" name="Рисунок 2">
          <a:extLst>
            <a:ext uri="{FF2B5EF4-FFF2-40B4-BE49-F238E27FC236}">
              <a16:creationId xmlns:a16="http://schemas.microsoft.com/office/drawing/2014/main" id="{DEC7CA9C-C7B5-46BC-AA3F-60208164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80" r="14192"/>
        <a:stretch>
          <a:fillRect/>
        </a:stretch>
      </xdr:blipFill>
      <xdr:spPr bwMode="auto">
        <a:xfrm>
          <a:off x="11211199" y="84202088"/>
          <a:ext cx="657234" cy="8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1507673</xdr:colOff>
      <xdr:row>152</xdr:row>
      <xdr:rowOff>33745</xdr:rowOff>
    </xdr:from>
    <xdr:to>
      <xdr:col>4</xdr:col>
      <xdr:colOff>2188590</xdr:colOff>
      <xdr:row>153</xdr:row>
      <xdr:rowOff>438143</xdr:rowOff>
    </xdr:to>
    <xdr:pic>
      <xdr:nvPicPr>
        <xdr:cNvPr id="505874" name="Рисунок 3">
          <a:extLst>
            <a:ext uri="{FF2B5EF4-FFF2-40B4-BE49-F238E27FC236}">
              <a16:creationId xmlns:a16="http://schemas.microsoft.com/office/drawing/2014/main" id="{0DECA8AD-14DC-4D56-AFFE-DD4986DC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4" r="15080"/>
        <a:stretch>
          <a:fillRect/>
        </a:stretch>
      </xdr:blipFill>
      <xdr:spPr bwMode="auto">
        <a:xfrm>
          <a:off x="11881759" y="84191202"/>
          <a:ext cx="680917" cy="8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2229396</xdr:colOff>
      <xdr:row>152</xdr:row>
      <xdr:rowOff>33745</xdr:rowOff>
    </xdr:from>
    <xdr:to>
      <xdr:col>4</xdr:col>
      <xdr:colOff>2878185</xdr:colOff>
      <xdr:row>153</xdr:row>
      <xdr:rowOff>438143</xdr:rowOff>
    </xdr:to>
    <xdr:pic>
      <xdr:nvPicPr>
        <xdr:cNvPr id="505875" name="Рисунок 4">
          <a:extLst>
            <a:ext uri="{FF2B5EF4-FFF2-40B4-BE49-F238E27FC236}">
              <a16:creationId xmlns:a16="http://schemas.microsoft.com/office/drawing/2014/main" id="{A569833E-27AD-4470-A0B7-A5B44F22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5" r="15970"/>
        <a:stretch>
          <a:fillRect/>
        </a:stretch>
      </xdr:blipFill>
      <xdr:spPr bwMode="auto">
        <a:xfrm>
          <a:off x="12603482" y="84191202"/>
          <a:ext cx="633549" cy="89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400593</xdr:colOff>
      <xdr:row>154</xdr:row>
      <xdr:rowOff>78377</xdr:rowOff>
    </xdr:from>
    <xdr:to>
      <xdr:col>4</xdr:col>
      <xdr:colOff>941978</xdr:colOff>
      <xdr:row>155</xdr:row>
      <xdr:rowOff>421359</xdr:rowOff>
    </xdr:to>
    <xdr:pic>
      <xdr:nvPicPr>
        <xdr:cNvPr id="505876" name="Рисунок 5">
          <a:extLst>
            <a:ext uri="{FF2B5EF4-FFF2-40B4-BE49-F238E27FC236}">
              <a16:creationId xmlns:a16="http://schemas.microsoft.com/office/drawing/2014/main" id="{8D7AB092-DDF2-4F84-8C21-F0553024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3" r="14639"/>
        <a:stretch>
          <a:fillRect/>
        </a:stretch>
      </xdr:blipFill>
      <xdr:spPr bwMode="auto">
        <a:xfrm>
          <a:off x="10774679" y="85215548"/>
          <a:ext cx="529003" cy="82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944879</xdr:colOff>
      <xdr:row>154</xdr:row>
      <xdr:rowOff>78377</xdr:rowOff>
    </xdr:from>
    <xdr:to>
      <xdr:col>4</xdr:col>
      <xdr:colOff>1466262</xdr:colOff>
      <xdr:row>155</xdr:row>
      <xdr:rowOff>421359</xdr:rowOff>
    </xdr:to>
    <xdr:pic>
      <xdr:nvPicPr>
        <xdr:cNvPr id="505877" name="Рисунок 6">
          <a:extLst>
            <a:ext uri="{FF2B5EF4-FFF2-40B4-BE49-F238E27FC236}">
              <a16:creationId xmlns:a16="http://schemas.microsoft.com/office/drawing/2014/main" id="{EB24655A-8EE2-4C3D-8069-2EB84D9F3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5" r="14362"/>
        <a:stretch>
          <a:fillRect/>
        </a:stretch>
      </xdr:blipFill>
      <xdr:spPr bwMode="auto">
        <a:xfrm>
          <a:off x="11318965" y="85215548"/>
          <a:ext cx="529003" cy="82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1478279</xdr:colOff>
      <xdr:row>154</xdr:row>
      <xdr:rowOff>78377</xdr:rowOff>
    </xdr:from>
    <xdr:to>
      <xdr:col>4</xdr:col>
      <xdr:colOff>1999662</xdr:colOff>
      <xdr:row>155</xdr:row>
      <xdr:rowOff>421359</xdr:rowOff>
    </xdr:to>
    <xdr:pic>
      <xdr:nvPicPr>
        <xdr:cNvPr id="505878" name="Рисунок 7">
          <a:extLst>
            <a:ext uri="{FF2B5EF4-FFF2-40B4-BE49-F238E27FC236}">
              <a16:creationId xmlns:a16="http://schemas.microsoft.com/office/drawing/2014/main" id="{9877FB42-9DA4-4C3B-B1D1-74CF5F700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73" r="16595"/>
        <a:stretch>
          <a:fillRect/>
        </a:stretch>
      </xdr:blipFill>
      <xdr:spPr bwMode="auto">
        <a:xfrm>
          <a:off x="11852365" y="85215548"/>
          <a:ext cx="529003" cy="82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2029096</xdr:colOff>
      <xdr:row>154</xdr:row>
      <xdr:rowOff>78377</xdr:rowOff>
    </xdr:from>
    <xdr:to>
      <xdr:col>4</xdr:col>
      <xdr:colOff>2578961</xdr:colOff>
      <xdr:row>155</xdr:row>
      <xdr:rowOff>421359</xdr:rowOff>
    </xdr:to>
    <xdr:pic>
      <xdr:nvPicPr>
        <xdr:cNvPr id="505879" name="Рисунок 8">
          <a:extLst>
            <a:ext uri="{FF2B5EF4-FFF2-40B4-BE49-F238E27FC236}">
              <a16:creationId xmlns:a16="http://schemas.microsoft.com/office/drawing/2014/main" id="{9923E3C6-B240-4E02-8488-7D69FFD39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9" r="15063"/>
        <a:stretch>
          <a:fillRect/>
        </a:stretch>
      </xdr:blipFill>
      <xdr:spPr bwMode="auto">
        <a:xfrm>
          <a:off x="12403182" y="85215548"/>
          <a:ext cx="550818" cy="82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119742</xdr:colOff>
      <xdr:row>88</xdr:row>
      <xdr:rowOff>32657</xdr:rowOff>
    </xdr:from>
    <xdr:to>
      <xdr:col>4</xdr:col>
      <xdr:colOff>1429255</xdr:colOff>
      <xdr:row>89</xdr:row>
      <xdr:rowOff>477634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207CBA-2736-4288-BB2E-C190CD73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0493828" y="29979257"/>
          <a:ext cx="1309513" cy="938101"/>
        </a:xfrm>
        <a:prstGeom prst="rect">
          <a:avLst/>
        </a:prstGeom>
      </xdr:spPr>
    </xdr:pic>
    <xdr:clientData/>
  </xdr:twoCellAnchor>
  <xdr:twoCellAnchor editAs="oneCell">
    <xdr:from>
      <xdr:col>4</xdr:col>
      <xdr:colOff>1600199</xdr:colOff>
      <xdr:row>88</xdr:row>
      <xdr:rowOff>21771</xdr:rowOff>
    </xdr:from>
    <xdr:to>
      <xdr:col>4</xdr:col>
      <xdr:colOff>2922132</xdr:colOff>
      <xdr:row>89</xdr:row>
      <xdr:rowOff>455299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F30B44-0B46-4D18-AC8D-96A98D8C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1974285" y="29968371"/>
          <a:ext cx="1317171" cy="934272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108856</xdr:colOff>
      <xdr:row>90</xdr:row>
      <xdr:rowOff>21773</xdr:rowOff>
    </xdr:from>
    <xdr:to>
      <xdr:col>4</xdr:col>
      <xdr:colOff>1426955</xdr:colOff>
      <xdr:row>91</xdr:row>
      <xdr:rowOff>456410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0D192A5-7DE8-4736-BA75-2ADA76B0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0482942" y="30969859"/>
          <a:ext cx="1305717" cy="935382"/>
        </a:xfrm>
        <a:prstGeom prst="rect">
          <a:avLst/>
        </a:prstGeom>
      </xdr:spPr>
    </xdr:pic>
    <xdr:clientData/>
  </xdr:twoCellAnchor>
  <xdr:twoCellAnchor editAs="oneCell">
    <xdr:from>
      <xdr:col>4</xdr:col>
      <xdr:colOff>1600199</xdr:colOff>
      <xdr:row>90</xdr:row>
      <xdr:rowOff>32657</xdr:rowOff>
    </xdr:from>
    <xdr:to>
      <xdr:col>4</xdr:col>
      <xdr:colOff>2922132</xdr:colOff>
      <xdr:row>91</xdr:row>
      <xdr:rowOff>474930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839E29-3141-4D8B-8EE1-845430E1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1974285" y="30980743"/>
          <a:ext cx="1317171" cy="943018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119743</xdr:colOff>
      <xdr:row>92</xdr:row>
      <xdr:rowOff>32658</xdr:rowOff>
    </xdr:from>
    <xdr:to>
      <xdr:col>4</xdr:col>
      <xdr:colOff>1427525</xdr:colOff>
      <xdr:row>93</xdr:row>
      <xdr:rowOff>459272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21C5EB8-B72D-4AA0-88F0-458D4551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0493829" y="31982229"/>
          <a:ext cx="1295400" cy="922596"/>
        </a:xfrm>
        <a:prstGeom prst="rect">
          <a:avLst/>
        </a:prstGeom>
      </xdr:spPr>
    </xdr:pic>
    <xdr:clientData/>
  </xdr:twoCellAnchor>
  <xdr:twoCellAnchor editAs="oneCell">
    <xdr:from>
      <xdr:col>4</xdr:col>
      <xdr:colOff>1611085</xdr:colOff>
      <xdr:row>92</xdr:row>
      <xdr:rowOff>43543</xdr:rowOff>
    </xdr:from>
    <xdr:to>
      <xdr:col>4</xdr:col>
      <xdr:colOff>2916566</xdr:colOff>
      <xdr:row>93</xdr:row>
      <xdr:rowOff>483733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921BA91-E2F4-4E0A-86E5-12A8A3E26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1985171" y="31993114"/>
          <a:ext cx="1308339" cy="936172"/>
        </a:xfrm>
        <a:prstGeom prst="rect">
          <a:avLst/>
        </a:prstGeom>
      </xdr:spPr>
    </xdr:pic>
    <xdr:clientData/>
  </xdr:twoCellAnchor>
  <xdr:twoCellAnchor editAs="oneCell">
    <xdr:from>
      <xdr:col>4</xdr:col>
      <xdr:colOff>65316</xdr:colOff>
      <xdr:row>30</xdr:row>
      <xdr:rowOff>65316</xdr:rowOff>
    </xdr:from>
    <xdr:to>
      <xdr:col>4</xdr:col>
      <xdr:colOff>933861</xdr:colOff>
      <xdr:row>33</xdr:row>
      <xdr:rowOff>102635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AE8DCD3-64DB-4BEE-81BF-559FDC51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0439402" y="7772402"/>
          <a:ext cx="857115" cy="1004651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1066801</xdr:colOff>
      <xdr:row>30</xdr:row>
      <xdr:rowOff>76201</xdr:rowOff>
    </xdr:from>
    <xdr:to>
      <xdr:col>4</xdr:col>
      <xdr:colOff>1923916</xdr:colOff>
      <xdr:row>33</xdr:row>
      <xdr:rowOff>97564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F1FA12-650E-4353-BAC4-C1424FD9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1440887" y="7783287"/>
          <a:ext cx="857115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2100946</xdr:colOff>
      <xdr:row>30</xdr:row>
      <xdr:rowOff>87089</xdr:rowOff>
    </xdr:from>
    <xdr:to>
      <xdr:col>4</xdr:col>
      <xdr:colOff>2934721</xdr:colOff>
      <xdr:row>33</xdr:row>
      <xdr:rowOff>103332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CA00D20-B6FC-47A8-8F91-A54A1C8CB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2475032" y="7794175"/>
          <a:ext cx="829013" cy="983575"/>
        </a:xfrm>
        <a:prstGeom prst="rect">
          <a:avLst/>
        </a:prstGeom>
      </xdr:spPr>
    </xdr:pic>
    <xdr:clientData/>
  </xdr:twoCellAnchor>
  <xdr:twoCellAnchor editAs="oneCell">
    <xdr:from>
      <xdr:col>4</xdr:col>
      <xdr:colOff>65317</xdr:colOff>
      <xdr:row>33</xdr:row>
      <xdr:rowOff>217716</xdr:rowOff>
    </xdr:from>
    <xdr:to>
      <xdr:col>4</xdr:col>
      <xdr:colOff>893735</xdr:colOff>
      <xdr:row>36</xdr:row>
      <xdr:rowOff>228602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A94ECC0-77D8-4FC4-9C79-3D193BF0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0439403" y="8904516"/>
          <a:ext cx="836038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1066803</xdr:colOff>
      <xdr:row>33</xdr:row>
      <xdr:rowOff>206830</xdr:rowOff>
    </xdr:from>
    <xdr:to>
      <xdr:col>4</xdr:col>
      <xdr:colOff>1902841</xdr:colOff>
      <xdr:row>36</xdr:row>
      <xdr:rowOff>216763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4B97FC9-D4B6-475D-82D9-C5A302FC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1440889" y="8893630"/>
          <a:ext cx="836038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2090059</xdr:colOff>
      <xdr:row>33</xdr:row>
      <xdr:rowOff>206831</xdr:rowOff>
    </xdr:from>
    <xdr:to>
      <xdr:col>4</xdr:col>
      <xdr:colOff>2916572</xdr:colOff>
      <xdr:row>36</xdr:row>
      <xdr:rowOff>216764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39DCA98-D9C9-4FDC-9811-5FCB2F23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2464145" y="8893631"/>
          <a:ext cx="836038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163285</xdr:colOff>
      <xdr:row>65</xdr:row>
      <xdr:rowOff>115661</xdr:rowOff>
    </xdr:from>
    <xdr:to>
      <xdr:col>4</xdr:col>
      <xdr:colOff>1428427</xdr:colOff>
      <xdr:row>65</xdr:row>
      <xdr:rowOff>950459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90BE5C3-2D1C-417B-8690-D66568416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5" b="16108"/>
        <a:stretch/>
      </xdr:blipFill>
      <xdr:spPr>
        <a:xfrm>
          <a:off x="10974161" y="23057304"/>
          <a:ext cx="1265142" cy="830036"/>
        </a:xfrm>
        <a:prstGeom prst="rect">
          <a:avLst/>
        </a:prstGeom>
      </xdr:spPr>
    </xdr:pic>
    <xdr:clientData/>
  </xdr:twoCellAnchor>
  <xdr:twoCellAnchor editAs="oneCell">
    <xdr:from>
      <xdr:col>4</xdr:col>
      <xdr:colOff>1667196</xdr:colOff>
      <xdr:row>65</xdr:row>
      <xdr:rowOff>95249</xdr:rowOff>
    </xdr:from>
    <xdr:to>
      <xdr:col>4</xdr:col>
      <xdr:colOff>2932338</xdr:colOff>
      <xdr:row>65</xdr:row>
      <xdr:rowOff>950459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0F8E78F-77FD-4F18-954A-6CF1E3328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7" b="16671"/>
        <a:stretch/>
      </xdr:blipFill>
      <xdr:spPr>
        <a:xfrm>
          <a:off x="12478072" y="23036892"/>
          <a:ext cx="1265142" cy="850448"/>
        </a:xfrm>
        <a:prstGeom prst="rect">
          <a:avLst/>
        </a:prstGeom>
      </xdr:spPr>
    </xdr:pic>
    <xdr:clientData/>
  </xdr:twoCellAnchor>
  <xdr:twoCellAnchor editAs="oneCell">
    <xdr:from>
      <xdr:col>4</xdr:col>
      <xdr:colOff>61231</xdr:colOff>
      <xdr:row>37</xdr:row>
      <xdr:rowOff>50164</xdr:rowOff>
    </xdr:from>
    <xdr:to>
      <xdr:col>4</xdr:col>
      <xdr:colOff>970868</xdr:colOff>
      <xdr:row>40</xdr:row>
      <xdr:rowOff>161245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614072A-D15B-4F32-8C2B-45A024410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1" r="7910"/>
        <a:stretch/>
      </xdr:blipFill>
      <xdr:spPr>
        <a:xfrm>
          <a:off x="10872107" y="10085433"/>
          <a:ext cx="904875" cy="1086033"/>
        </a:xfrm>
        <a:prstGeom prst="rect">
          <a:avLst/>
        </a:prstGeom>
      </xdr:spPr>
    </xdr:pic>
    <xdr:clientData/>
  </xdr:twoCellAnchor>
  <xdr:twoCellAnchor editAs="oneCell">
    <xdr:from>
      <xdr:col>4</xdr:col>
      <xdr:colOff>1959749</xdr:colOff>
      <xdr:row>37</xdr:row>
      <xdr:rowOff>91304</xdr:rowOff>
    </xdr:from>
    <xdr:to>
      <xdr:col>4</xdr:col>
      <xdr:colOff>3036614</xdr:colOff>
      <xdr:row>40</xdr:row>
      <xdr:rowOff>188455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A59B5AE-1E51-46A6-9194-6407477AF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0625" y="10126573"/>
          <a:ext cx="1072103" cy="1072103"/>
        </a:xfrm>
        <a:prstGeom prst="rect">
          <a:avLst/>
        </a:prstGeom>
      </xdr:spPr>
    </xdr:pic>
    <xdr:clientData/>
  </xdr:twoCellAnchor>
  <xdr:twoCellAnchor editAs="oneCell">
    <xdr:from>
      <xdr:col>4</xdr:col>
      <xdr:colOff>2081894</xdr:colOff>
      <xdr:row>40</xdr:row>
      <xdr:rowOff>222865</xdr:rowOff>
    </xdr:from>
    <xdr:to>
      <xdr:col>4</xdr:col>
      <xdr:colOff>2952751</xdr:colOff>
      <xdr:row>43</xdr:row>
      <xdr:rowOff>325493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E5B9189-6131-41DA-ABCE-E7BC67B1F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2" r="8572"/>
        <a:stretch/>
      </xdr:blipFill>
      <xdr:spPr>
        <a:xfrm>
          <a:off x="12892770" y="11237848"/>
          <a:ext cx="870857" cy="1077580"/>
        </a:xfrm>
        <a:prstGeom prst="rect">
          <a:avLst/>
        </a:prstGeom>
      </xdr:spPr>
    </xdr:pic>
    <xdr:clientData/>
  </xdr:twoCellAnchor>
  <xdr:twoCellAnchor editAs="oneCell">
    <xdr:from>
      <xdr:col>4</xdr:col>
      <xdr:colOff>960589</xdr:colOff>
      <xdr:row>37</xdr:row>
      <xdr:rowOff>65056</xdr:rowOff>
    </xdr:from>
    <xdr:to>
      <xdr:col>4</xdr:col>
      <xdr:colOff>2038532</xdr:colOff>
      <xdr:row>40</xdr:row>
      <xdr:rowOff>163285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845468A-C408-4CAC-BA6B-B0B82EBF4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1465" y="10100325"/>
          <a:ext cx="1077943" cy="1077943"/>
        </a:xfrm>
        <a:prstGeom prst="rect">
          <a:avLst/>
        </a:prstGeom>
      </xdr:spPr>
    </xdr:pic>
    <xdr:clientData/>
  </xdr:twoCellAnchor>
  <xdr:twoCellAnchor editAs="oneCell">
    <xdr:from>
      <xdr:col>4</xdr:col>
      <xdr:colOff>967721</xdr:colOff>
      <xdr:row>40</xdr:row>
      <xdr:rowOff>216704</xdr:rowOff>
    </xdr:from>
    <xdr:to>
      <xdr:col>4</xdr:col>
      <xdr:colOff>2050063</xdr:colOff>
      <xdr:row>43</xdr:row>
      <xdr:rowOff>314570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D4B273ED-BA67-46E1-8068-E568787D6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8597" y="11231687"/>
          <a:ext cx="1077580" cy="1077580"/>
        </a:xfrm>
        <a:prstGeom prst="rect">
          <a:avLst/>
        </a:prstGeom>
      </xdr:spPr>
    </xdr:pic>
    <xdr:clientData/>
  </xdr:twoCellAnchor>
  <xdr:twoCellAnchor editAs="oneCell">
    <xdr:from>
      <xdr:col>4</xdr:col>
      <xdr:colOff>88445</xdr:colOff>
      <xdr:row>40</xdr:row>
      <xdr:rowOff>223830</xdr:rowOff>
    </xdr:from>
    <xdr:to>
      <xdr:col>4</xdr:col>
      <xdr:colOff>932047</xdr:colOff>
      <xdr:row>43</xdr:row>
      <xdr:rowOff>321696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5D9D484-FA5E-4B5E-BCFB-592FC5771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7" r="11628"/>
        <a:stretch/>
      </xdr:blipFill>
      <xdr:spPr>
        <a:xfrm>
          <a:off x="10899321" y="11238813"/>
          <a:ext cx="838840" cy="107758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257</xdr:row>
      <xdr:rowOff>13608</xdr:rowOff>
    </xdr:from>
    <xdr:to>
      <xdr:col>4</xdr:col>
      <xdr:colOff>807583</xdr:colOff>
      <xdr:row>258</xdr:row>
      <xdr:rowOff>331232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ECD4B11-D167-4F6B-9C78-7CA03B8E6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05" r="14296"/>
        <a:stretch/>
      </xdr:blipFill>
      <xdr:spPr>
        <a:xfrm>
          <a:off x="10919733" y="105169608"/>
          <a:ext cx="693964" cy="984374"/>
        </a:xfrm>
        <a:prstGeom prst="rect">
          <a:avLst/>
        </a:prstGeom>
      </xdr:spPr>
    </xdr:pic>
    <xdr:clientData/>
  </xdr:twoCellAnchor>
  <xdr:twoCellAnchor editAs="oneCell">
    <xdr:from>
      <xdr:col>4</xdr:col>
      <xdr:colOff>830035</xdr:colOff>
      <xdr:row>257</xdr:row>
      <xdr:rowOff>20412</xdr:rowOff>
    </xdr:from>
    <xdr:to>
      <xdr:col>4</xdr:col>
      <xdr:colOff>1523999</xdr:colOff>
      <xdr:row>258</xdr:row>
      <xdr:rowOff>351745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BB7443B-FD3F-48F1-ADCB-2C6D44E15A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4" r="15753"/>
        <a:stretch/>
      </xdr:blipFill>
      <xdr:spPr>
        <a:xfrm>
          <a:off x="11640911" y="105176412"/>
          <a:ext cx="693964" cy="993321"/>
        </a:xfrm>
        <a:prstGeom prst="rect">
          <a:avLst/>
        </a:prstGeom>
      </xdr:spPr>
    </xdr:pic>
    <xdr:clientData/>
  </xdr:twoCellAnchor>
  <xdr:twoCellAnchor editAs="oneCell">
    <xdr:from>
      <xdr:col>4</xdr:col>
      <xdr:colOff>1551213</xdr:colOff>
      <xdr:row>257</xdr:row>
      <xdr:rowOff>20412</xdr:rowOff>
    </xdr:from>
    <xdr:to>
      <xdr:col>4</xdr:col>
      <xdr:colOff>2258785</xdr:colOff>
      <xdr:row>258</xdr:row>
      <xdr:rowOff>342798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D7E14EB-3988-45CB-9CC8-027F03A36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2" r="14988"/>
        <a:stretch/>
      </xdr:blipFill>
      <xdr:spPr>
        <a:xfrm>
          <a:off x="12362089" y="105176412"/>
          <a:ext cx="707572" cy="984374"/>
        </a:xfrm>
        <a:prstGeom prst="rect">
          <a:avLst/>
        </a:prstGeom>
      </xdr:spPr>
    </xdr:pic>
    <xdr:clientData/>
  </xdr:twoCellAnchor>
  <xdr:twoCellAnchor editAs="oneCell">
    <xdr:from>
      <xdr:col>4</xdr:col>
      <xdr:colOff>2326821</xdr:colOff>
      <xdr:row>257</xdr:row>
      <xdr:rowOff>20411</xdr:rowOff>
    </xdr:from>
    <xdr:to>
      <xdr:col>4</xdr:col>
      <xdr:colOff>3011941</xdr:colOff>
      <xdr:row>258</xdr:row>
      <xdr:rowOff>333848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3588333-BA49-4A4C-8138-52452C570D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3" r="14207"/>
        <a:stretch/>
      </xdr:blipFill>
      <xdr:spPr>
        <a:xfrm>
          <a:off x="13137697" y="105176411"/>
          <a:ext cx="680358" cy="975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122462</xdr:colOff>
      <xdr:row>258</xdr:row>
      <xdr:rowOff>306160</xdr:rowOff>
    </xdr:from>
    <xdr:to>
      <xdr:col>4</xdr:col>
      <xdr:colOff>789213</xdr:colOff>
      <xdr:row>259</xdr:row>
      <xdr:rowOff>619595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B453982-3CDE-4610-A109-4E448BE0A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4" r="15610"/>
        <a:stretch/>
      </xdr:blipFill>
      <xdr:spPr>
        <a:xfrm>
          <a:off x="10933338" y="106128910"/>
          <a:ext cx="666751" cy="975423"/>
        </a:xfrm>
        <a:prstGeom prst="rect">
          <a:avLst/>
        </a:prstGeom>
      </xdr:spPr>
    </xdr:pic>
    <xdr:clientData/>
  </xdr:twoCellAnchor>
  <xdr:twoCellAnchor editAs="oneCell">
    <xdr:from>
      <xdr:col>4</xdr:col>
      <xdr:colOff>857248</xdr:colOff>
      <xdr:row>258</xdr:row>
      <xdr:rowOff>292553</xdr:rowOff>
    </xdr:from>
    <xdr:to>
      <xdr:col>4</xdr:col>
      <xdr:colOff>1542367</xdr:colOff>
      <xdr:row>259</xdr:row>
      <xdr:rowOff>619125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1B44E1A-A690-47C0-8BEB-CAEE25108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8" r="15068"/>
        <a:stretch/>
      </xdr:blipFill>
      <xdr:spPr>
        <a:xfrm>
          <a:off x="11668124" y="106115303"/>
          <a:ext cx="680357" cy="993322"/>
        </a:xfrm>
        <a:prstGeom prst="rect">
          <a:avLst/>
        </a:prstGeom>
      </xdr:spPr>
    </xdr:pic>
    <xdr:clientData/>
  </xdr:twoCellAnchor>
  <xdr:twoCellAnchor editAs="oneCell">
    <xdr:from>
      <xdr:col>4</xdr:col>
      <xdr:colOff>1578429</xdr:colOff>
      <xdr:row>258</xdr:row>
      <xdr:rowOff>306161</xdr:rowOff>
    </xdr:from>
    <xdr:to>
      <xdr:col>4</xdr:col>
      <xdr:colOff>2256744</xdr:colOff>
      <xdr:row>259</xdr:row>
      <xdr:rowOff>619598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326064B-1945-421B-9F2F-AA1B682D4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5" r="15603"/>
        <a:stretch/>
      </xdr:blipFill>
      <xdr:spPr>
        <a:xfrm>
          <a:off x="12389305" y="106128911"/>
          <a:ext cx="673553" cy="975425"/>
        </a:xfrm>
        <a:prstGeom prst="rect">
          <a:avLst/>
        </a:prstGeom>
      </xdr:spPr>
    </xdr:pic>
    <xdr:clientData/>
  </xdr:twoCellAnchor>
  <xdr:twoCellAnchor editAs="oneCell">
    <xdr:from>
      <xdr:col>4</xdr:col>
      <xdr:colOff>2306409</xdr:colOff>
      <xdr:row>258</xdr:row>
      <xdr:rowOff>292554</xdr:rowOff>
    </xdr:from>
    <xdr:to>
      <xdr:col>4</xdr:col>
      <xdr:colOff>3011939</xdr:colOff>
      <xdr:row>259</xdr:row>
      <xdr:rowOff>619125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119FC8-52F1-4968-8E74-C74EC4751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r="15753"/>
        <a:stretch/>
      </xdr:blipFill>
      <xdr:spPr>
        <a:xfrm>
          <a:off x="13117285" y="106115304"/>
          <a:ext cx="700768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forms/d/e/1FAIpQLSeFvaJ9UNDj6xmWLxTSUuJM6WRcMchlAu6ACMjRw3EGuWpM6Q/viewform?usp=sf_link" TargetMode="External"/><Relationship Id="rId1" Type="http://schemas.openxmlformats.org/officeDocument/2006/relationships/hyperlink" Target="https://brisk.u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forms/d/e/1FAIpQLSeFvaJ9UNDj6xmWLxTSUuJM6WRcMchlAu6ACMjRw3EGuWpM6Q/viewform" TargetMode="External"/><Relationship Id="rId2" Type="http://schemas.openxmlformats.org/officeDocument/2006/relationships/hyperlink" Target="https://docs.google.com/spreadsheets/d/1-eXjc00ELirzTOYnixdFEbAiy7hXpcqeo12ZXxUl1Fs/edit" TargetMode="External"/><Relationship Id="rId1" Type="http://schemas.openxmlformats.org/officeDocument/2006/relationships/hyperlink" Target="https://drive.google.com/file/d/1krDoC4HVdlVGwd9qM2zJsoQ_Cd2FDaAo/view?usp=sharing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8yYOTCvWYX48h4K9cW0dc2fN0WVJNLh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9"/>
  <sheetViews>
    <sheetView tabSelected="1" zoomScale="70" zoomScaleNormal="7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H12" sqref="H12"/>
    </sheetView>
  </sheetViews>
  <sheetFormatPr defaultColWidth="9.1328125" defaultRowHeight="13.15"/>
  <cols>
    <col min="1" max="1" width="11.53125" style="3" customWidth="1"/>
    <col min="2" max="2" width="14.6640625" style="3" customWidth="1"/>
    <col min="3" max="3" width="59.1328125" style="11" customWidth="1"/>
    <col min="4" max="4" width="66" style="1" customWidth="1"/>
    <col min="5" max="5" width="44" style="1" customWidth="1"/>
    <col min="6" max="6" width="12.46484375" style="1" customWidth="1"/>
    <col min="7" max="7" width="9.46484375" style="4" customWidth="1"/>
    <col min="8" max="8" width="13.46484375" style="4" customWidth="1"/>
    <col min="9" max="10" width="4.86328125" style="7" customWidth="1"/>
    <col min="11" max="11" width="16.1328125" style="1" customWidth="1"/>
    <col min="12" max="12" width="18.6640625" style="10" bestFit="1" customWidth="1"/>
    <col min="13" max="13" width="17.33203125" style="7" customWidth="1"/>
    <col min="14" max="16384" width="9.1328125" style="1"/>
  </cols>
  <sheetData>
    <row r="1" spans="1:13" ht="17.45" customHeight="1">
      <c r="A1" s="486"/>
      <c r="B1" s="486"/>
      <c r="C1" s="486"/>
      <c r="D1" s="476" t="s">
        <v>618</v>
      </c>
      <c r="E1" s="482" t="s">
        <v>293</v>
      </c>
      <c r="F1" s="483"/>
      <c r="G1" s="474" t="s">
        <v>295</v>
      </c>
      <c r="H1" s="475"/>
      <c r="I1" s="45"/>
      <c r="J1" s="45"/>
      <c r="K1" s="45"/>
      <c r="L1" s="45"/>
      <c r="M1" s="45"/>
    </row>
    <row r="2" spans="1:13" ht="20" customHeight="1">
      <c r="A2" s="486"/>
      <c r="B2" s="486"/>
      <c r="C2" s="486"/>
      <c r="D2" s="477"/>
      <c r="E2" s="13" t="s">
        <v>294</v>
      </c>
      <c r="F2" s="19">
        <v>0</v>
      </c>
      <c r="G2" s="478">
        <f ca="1">TODAY()</f>
        <v>46121</v>
      </c>
      <c r="H2" s="478"/>
      <c r="I2" s="46"/>
      <c r="J2" s="46"/>
      <c r="K2" s="46"/>
      <c r="L2" s="46"/>
      <c r="M2" s="46"/>
    </row>
    <row r="3" spans="1:13" ht="17" customHeight="1">
      <c r="A3" s="487" t="s">
        <v>604</v>
      </c>
      <c r="B3" s="488"/>
      <c r="C3" s="488"/>
      <c r="D3" s="164" t="s">
        <v>291</v>
      </c>
      <c r="E3" s="44"/>
      <c r="F3" s="50"/>
      <c r="G3" s="480" t="s">
        <v>10</v>
      </c>
      <c r="H3" s="481"/>
      <c r="I3" s="16"/>
      <c r="J3" s="16"/>
      <c r="K3" s="16"/>
      <c r="L3" s="12"/>
      <c r="M3" s="1"/>
    </row>
    <row r="4" spans="1:13" ht="17" customHeight="1">
      <c r="A4" s="489" t="s">
        <v>292</v>
      </c>
      <c r="B4" s="490"/>
      <c r="C4" s="490"/>
      <c r="D4" s="164" t="s">
        <v>564</v>
      </c>
      <c r="E4" s="148"/>
      <c r="F4" s="50"/>
      <c r="G4" s="36"/>
      <c r="H4" s="37"/>
      <c r="I4" s="16"/>
      <c r="J4" s="16"/>
      <c r="K4" s="16"/>
      <c r="L4" s="12"/>
      <c r="M4" s="1"/>
    </row>
    <row r="5" spans="1:13" ht="17" customHeight="1">
      <c r="A5" s="489" t="s">
        <v>605</v>
      </c>
      <c r="B5" s="490"/>
      <c r="C5" s="490"/>
      <c r="D5" s="210" t="s">
        <v>459</v>
      </c>
      <c r="E5" s="148"/>
      <c r="F5" s="149"/>
      <c r="G5" s="36"/>
      <c r="H5" s="37"/>
      <c r="I5" s="16"/>
      <c r="J5" s="16"/>
      <c r="K5" s="16"/>
      <c r="L5" s="12"/>
      <c r="M5" s="1"/>
    </row>
    <row r="6" spans="1:13" ht="17" customHeight="1" thickBot="1">
      <c r="A6" s="166"/>
      <c r="B6" s="166"/>
      <c r="C6" s="208"/>
      <c r="D6" s="209"/>
      <c r="E6" s="14" t="s">
        <v>9</v>
      </c>
      <c r="F6" s="15">
        <v>43</v>
      </c>
      <c r="G6" s="36"/>
      <c r="H6" s="37"/>
      <c r="I6" s="16"/>
      <c r="J6" s="16"/>
      <c r="K6" s="16"/>
      <c r="L6" s="12"/>
      <c r="M6" s="1"/>
    </row>
    <row r="7" spans="1:13" ht="24" customHeight="1">
      <c r="A7" s="469" t="s">
        <v>251</v>
      </c>
      <c r="B7" s="469" t="s">
        <v>225</v>
      </c>
      <c r="C7" s="458" t="s">
        <v>272</v>
      </c>
      <c r="D7" s="458" t="s">
        <v>273</v>
      </c>
      <c r="E7" s="467" t="s">
        <v>6</v>
      </c>
      <c r="F7" s="465" t="s">
        <v>274</v>
      </c>
      <c r="G7" s="461" t="s">
        <v>275</v>
      </c>
      <c r="H7" s="462"/>
      <c r="I7" s="452" t="s">
        <v>276</v>
      </c>
      <c r="J7" s="455" t="s">
        <v>277</v>
      </c>
      <c r="K7" s="444" t="s">
        <v>5</v>
      </c>
      <c r="L7" s="445"/>
      <c r="M7" s="446"/>
    </row>
    <row r="8" spans="1:13" ht="19.25" customHeight="1">
      <c r="A8" s="470"/>
      <c r="B8" s="470"/>
      <c r="C8" s="459"/>
      <c r="D8" s="459"/>
      <c r="E8" s="467"/>
      <c r="F8" s="465"/>
      <c r="G8" s="463"/>
      <c r="H8" s="464"/>
      <c r="I8" s="453"/>
      <c r="J8" s="456"/>
      <c r="K8" s="447"/>
      <c r="L8" s="448"/>
      <c r="M8" s="449"/>
    </row>
    <row r="9" spans="1:13" ht="19.25" customHeight="1" thickBot="1">
      <c r="A9" s="471"/>
      <c r="B9" s="471"/>
      <c r="C9" s="460"/>
      <c r="D9" s="460"/>
      <c r="E9" s="468"/>
      <c r="F9" s="466"/>
      <c r="G9" s="42" t="s">
        <v>7</v>
      </c>
      <c r="H9" s="43" t="s">
        <v>8</v>
      </c>
      <c r="I9" s="454"/>
      <c r="J9" s="457"/>
      <c r="K9" s="49" t="s">
        <v>278</v>
      </c>
      <c r="L9" s="49" t="s">
        <v>279</v>
      </c>
      <c r="M9" s="49" t="s">
        <v>280</v>
      </c>
    </row>
    <row r="10" spans="1:13" ht="23" customHeight="1">
      <c r="A10" s="450" t="s">
        <v>290</v>
      </c>
      <c r="B10" s="450"/>
      <c r="C10" s="450"/>
      <c r="D10" s="450"/>
      <c r="E10" s="450"/>
      <c r="F10" s="38"/>
      <c r="G10" s="38"/>
      <c r="H10" s="38"/>
      <c r="I10" s="39"/>
      <c r="J10" s="40"/>
      <c r="K10" s="41"/>
      <c r="L10" s="41"/>
      <c r="M10" s="41"/>
    </row>
    <row r="11" spans="1:13" ht="23" customHeight="1" thickBot="1">
      <c r="A11" s="451" t="s">
        <v>289</v>
      </c>
      <c r="B11" s="451"/>
      <c r="C11" s="451"/>
      <c r="D11" s="451"/>
      <c r="E11" s="451"/>
      <c r="F11" s="71"/>
      <c r="G11" s="71"/>
      <c r="H11" s="71"/>
      <c r="I11" s="57"/>
      <c r="J11" s="58"/>
      <c r="K11" s="20"/>
      <c r="L11" s="20"/>
      <c r="M11" s="20"/>
    </row>
    <row r="12" spans="1:13" ht="31.25" customHeight="1">
      <c r="A12" s="59" t="s">
        <v>132</v>
      </c>
      <c r="B12" s="60" t="s">
        <v>281</v>
      </c>
      <c r="C12" s="74" t="s">
        <v>282</v>
      </c>
      <c r="D12" s="380" t="s">
        <v>603</v>
      </c>
      <c r="E12" s="436"/>
      <c r="F12" s="63">
        <v>6.2311732649299074E-2</v>
      </c>
      <c r="G12" s="136">
        <f t="shared" ref="G12:G17" si="0">F12*(1-$F$2)*(1-$F$3)</f>
        <v>6.2311732649299074E-2</v>
      </c>
      <c r="H12" s="212">
        <f>G12*$F$6</f>
        <v>2.6794045039198604</v>
      </c>
      <c r="I12" s="60">
        <v>25</v>
      </c>
      <c r="J12" s="72" t="s">
        <v>153</v>
      </c>
      <c r="K12" s="84">
        <v>4820197140015</v>
      </c>
      <c r="L12" s="84">
        <v>4820197140022</v>
      </c>
      <c r="M12" s="85"/>
    </row>
    <row r="13" spans="1:13" ht="31.25" customHeight="1">
      <c r="A13" s="65" t="s">
        <v>133</v>
      </c>
      <c r="B13" s="6" t="s">
        <v>281</v>
      </c>
      <c r="C13" s="8" t="s">
        <v>283</v>
      </c>
      <c r="D13" s="381"/>
      <c r="E13" s="479"/>
      <c r="F13" s="18">
        <v>8.9934459493833746E-2</v>
      </c>
      <c r="G13" s="137">
        <f t="shared" si="0"/>
        <v>8.9934459493833746E-2</v>
      </c>
      <c r="H13" s="213">
        <f>G13*$F$6</f>
        <v>3.8671817582348509</v>
      </c>
      <c r="I13" s="6">
        <v>25</v>
      </c>
      <c r="J13" s="9" t="s">
        <v>154</v>
      </c>
      <c r="K13" s="31">
        <v>4820197140039</v>
      </c>
      <c r="L13" s="31">
        <v>4820197140046</v>
      </c>
      <c r="M13" s="86"/>
    </row>
    <row r="14" spans="1:13" ht="31.25" customHeight="1" thickBot="1">
      <c r="A14" s="66" t="s">
        <v>134</v>
      </c>
      <c r="B14" s="67" t="s">
        <v>281</v>
      </c>
      <c r="C14" s="75" t="s">
        <v>284</v>
      </c>
      <c r="D14" s="382"/>
      <c r="E14" s="437"/>
      <c r="F14" s="48">
        <v>0.11177568537090764</v>
      </c>
      <c r="G14" s="138">
        <f t="shared" si="0"/>
        <v>0.11177568537090764</v>
      </c>
      <c r="H14" s="214">
        <f>G14*$F$6</f>
        <v>4.806354470949028</v>
      </c>
      <c r="I14" s="67">
        <v>20</v>
      </c>
      <c r="J14" s="73" t="s">
        <v>155</v>
      </c>
      <c r="K14" s="33">
        <v>4820197140053</v>
      </c>
      <c r="L14" s="33">
        <v>4820197140060</v>
      </c>
      <c r="M14" s="87"/>
    </row>
    <row r="15" spans="1:13" ht="31.25" hidden="1" customHeight="1">
      <c r="A15" s="59" t="s">
        <v>120</v>
      </c>
      <c r="B15" s="60" t="s">
        <v>281</v>
      </c>
      <c r="C15" s="74" t="s">
        <v>285</v>
      </c>
      <c r="D15" s="380" t="s">
        <v>288</v>
      </c>
      <c r="E15" s="436"/>
      <c r="F15" s="63">
        <v>6.8070847333552481E-2</v>
      </c>
      <c r="G15" s="136">
        <f t="shared" si="0"/>
        <v>6.8070847333552481E-2</v>
      </c>
      <c r="H15" s="212">
        <f t="shared" ref="H15:H26" si="1">G15*$F$6</f>
        <v>2.9270464353427568</v>
      </c>
      <c r="I15" s="60">
        <v>25</v>
      </c>
      <c r="J15" s="72" t="s">
        <v>153</v>
      </c>
      <c r="K15" s="84">
        <v>4820058225479</v>
      </c>
      <c r="L15" s="84">
        <v>4820058225486</v>
      </c>
      <c r="M15" s="85"/>
    </row>
    <row r="16" spans="1:13" ht="31.25" hidden="1" customHeight="1">
      <c r="A16" s="65" t="s">
        <v>121</v>
      </c>
      <c r="B16" s="6" t="s">
        <v>281</v>
      </c>
      <c r="C16" s="8" t="s">
        <v>286</v>
      </c>
      <c r="D16" s="381"/>
      <c r="E16" s="479"/>
      <c r="F16" s="18">
        <v>9.8246583780385033E-2</v>
      </c>
      <c r="G16" s="137">
        <f t="shared" si="0"/>
        <v>9.8246583780385033E-2</v>
      </c>
      <c r="H16" s="213">
        <f t="shared" si="1"/>
        <v>4.2246031025565562</v>
      </c>
      <c r="I16" s="6">
        <v>25</v>
      </c>
      <c r="J16" s="9" t="s">
        <v>154</v>
      </c>
      <c r="K16" s="31">
        <v>4820058225684</v>
      </c>
      <c r="L16" s="31">
        <v>4820058225691</v>
      </c>
      <c r="M16" s="86"/>
    </row>
    <row r="17" spans="1:17" ht="31.25" hidden="1" customHeight="1" thickBot="1">
      <c r="A17" s="66" t="s">
        <v>122</v>
      </c>
      <c r="B17" s="67" t="s">
        <v>281</v>
      </c>
      <c r="C17" s="75" t="s">
        <v>287</v>
      </c>
      <c r="D17" s="382"/>
      <c r="E17" s="437"/>
      <c r="F17" s="48">
        <v>0.12210646841276425</v>
      </c>
      <c r="G17" s="138">
        <f t="shared" si="0"/>
        <v>0.12210646841276425</v>
      </c>
      <c r="H17" s="214">
        <f t="shared" si="1"/>
        <v>5.2505781417488624</v>
      </c>
      <c r="I17" s="67">
        <v>20</v>
      </c>
      <c r="J17" s="73" t="s">
        <v>155</v>
      </c>
      <c r="K17" s="33">
        <v>4820058225707</v>
      </c>
      <c r="L17" s="33">
        <v>4820058225714</v>
      </c>
      <c r="M17" s="87"/>
    </row>
    <row r="18" spans="1:17" ht="31.25" hidden="1" customHeight="1">
      <c r="A18" s="59" t="s">
        <v>80</v>
      </c>
      <c r="B18" s="60" t="s">
        <v>228</v>
      </c>
      <c r="C18" s="74" t="s">
        <v>299</v>
      </c>
      <c r="D18" s="380" t="s">
        <v>462</v>
      </c>
      <c r="E18" s="424"/>
      <c r="F18" s="63">
        <v>8.0574297695365088E-2</v>
      </c>
      <c r="G18" s="136">
        <f>F18*(1-$F$2)*(1-$F$4)</f>
        <v>8.0574297695365088E-2</v>
      </c>
      <c r="H18" s="212">
        <f t="shared" si="1"/>
        <v>3.4646948009006988</v>
      </c>
      <c r="I18" s="60">
        <v>25</v>
      </c>
      <c r="J18" s="72" t="s">
        <v>153</v>
      </c>
      <c r="K18" s="84">
        <v>4820058229934</v>
      </c>
      <c r="L18" s="84">
        <v>4820058229941</v>
      </c>
      <c r="M18" s="88">
        <v>4820058229958</v>
      </c>
    </row>
    <row r="19" spans="1:17" ht="31.25" hidden="1" customHeight="1">
      <c r="A19" s="65" t="s">
        <v>81</v>
      </c>
      <c r="B19" s="6" t="s">
        <v>228</v>
      </c>
      <c r="C19" s="8" t="s">
        <v>300</v>
      </c>
      <c r="D19" s="381"/>
      <c r="E19" s="425"/>
      <c r="F19" s="18">
        <v>0.11236452060426363</v>
      </c>
      <c r="G19" s="137">
        <f t="shared" ref="G19:G29" si="2">F19*(1-$F$2)*(1-$F$4)</f>
        <v>0.11236452060426363</v>
      </c>
      <c r="H19" s="213">
        <f t="shared" si="1"/>
        <v>4.8316743859833364</v>
      </c>
      <c r="I19" s="6">
        <v>25</v>
      </c>
      <c r="J19" s="9" t="s">
        <v>154</v>
      </c>
      <c r="K19" s="31">
        <v>4820058229965</v>
      </c>
      <c r="L19" s="31">
        <v>4820058229972</v>
      </c>
      <c r="M19" s="86"/>
    </row>
    <row r="20" spans="1:17" ht="31.25" hidden="1" customHeight="1" thickBot="1">
      <c r="A20" s="66" t="s">
        <v>82</v>
      </c>
      <c r="B20" s="67" t="s">
        <v>228</v>
      </c>
      <c r="C20" s="75" t="s">
        <v>301</v>
      </c>
      <c r="D20" s="382"/>
      <c r="E20" s="426"/>
      <c r="F20" s="48">
        <v>0.14283625500541985</v>
      </c>
      <c r="G20" s="138">
        <f t="shared" si="2"/>
        <v>0.14283625500541985</v>
      </c>
      <c r="H20" s="214">
        <f t="shared" si="1"/>
        <v>6.1419589652330533</v>
      </c>
      <c r="I20" s="67">
        <v>20</v>
      </c>
      <c r="J20" s="73" t="s">
        <v>155</v>
      </c>
      <c r="K20" s="33">
        <v>4820058229989</v>
      </c>
      <c r="L20" s="33">
        <v>4820058229996</v>
      </c>
      <c r="M20" s="87"/>
    </row>
    <row r="21" spans="1:17" ht="31.25" customHeight="1">
      <c r="A21" s="59" t="s">
        <v>83</v>
      </c>
      <c r="B21" s="60" t="s">
        <v>228</v>
      </c>
      <c r="C21" s="74" t="s">
        <v>302</v>
      </c>
      <c r="D21" s="380" t="s">
        <v>463</v>
      </c>
      <c r="E21" s="424"/>
      <c r="F21" s="63">
        <v>8.5999999999999993E-2</v>
      </c>
      <c r="G21" s="136">
        <f t="shared" si="2"/>
        <v>8.5999999999999993E-2</v>
      </c>
      <c r="H21" s="212">
        <f t="shared" si="1"/>
        <v>3.6979999999999995</v>
      </c>
      <c r="I21" s="60">
        <v>25</v>
      </c>
      <c r="J21" s="72" t="s">
        <v>153</v>
      </c>
      <c r="K21" s="84">
        <v>4820058220580</v>
      </c>
      <c r="L21" s="84">
        <v>4820058220597</v>
      </c>
      <c r="M21" s="88">
        <v>4820058220603</v>
      </c>
    </row>
    <row r="22" spans="1:17" ht="31.25" customHeight="1">
      <c r="A22" s="65" t="s">
        <v>84</v>
      </c>
      <c r="B22" s="6" t="s">
        <v>228</v>
      </c>
      <c r="C22" s="8" t="s">
        <v>303</v>
      </c>
      <c r="D22" s="381"/>
      <c r="E22" s="425"/>
      <c r="F22" s="18">
        <v>0.12</v>
      </c>
      <c r="G22" s="137">
        <f t="shared" si="2"/>
        <v>0.12</v>
      </c>
      <c r="H22" s="213">
        <f t="shared" si="1"/>
        <v>5.16</v>
      </c>
      <c r="I22" s="6">
        <v>25</v>
      </c>
      <c r="J22" s="9" t="s">
        <v>154</v>
      </c>
      <c r="K22" s="31">
        <v>4820058220627</v>
      </c>
      <c r="L22" s="31">
        <v>4820058220610</v>
      </c>
      <c r="M22" s="86"/>
    </row>
    <row r="23" spans="1:17" ht="31.25" customHeight="1" thickBot="1">
      <c r="A23" s="66" t="s">
        <v>85</v>
      </c>
      <c r="B23" s="67" t="s">
        <v>228</v>
      </c>
      <c r="C23" s="75" t="s">
        <v>304</v>
      </c>
      <c r="D23" s="382"/>
      <c r="E23" s="426"/>
      <c r="F23" s="48">
        <v>0.153</v>
      </c>
      <c r="G23" s="138">
        <f t="shared" si="2"/>
        <v>0.153</v>
      </c>
      <c r="H23" s="214">
        <f t="shared" si="1"/>
        <v>6.5789999999999997</v>
      </c>
      <c r="I23" s="67">
        <v>20</v>
      </c>
      <c r="J23" s="73" t="s">
        <v>155</v>
      </c>
      <c r="K23" s="33">
        <v>4820058220634</v>
      </c>
      <c r="L23" s="33">
        <v>4820058220641</v>
      </c>
      <c r="M23" s="87"/>
    </row>
    <row r="24" spans="1:17" ht="93.6" hidden="1" customHeight="1">
      <c r="A24" s="59" t="s">
        <v>253</v>
      </c>
      <c r="B24" s="60" t="s">
        <v>226</v>
      </c>
      <c r="C24" s="74" t="s">
        <v>522</v>
      </c>
      <c r="D24" s="380" t="s">
        <v>464</v>
      </c>
      <c r="E24" s="117"/>
      <c r="F24" s="63">
        <v>8.5999999999999993E-2</v>
      </c>
      <c r="G24" s="136">
        <f t="shared" si="2"/>
        <v>8.5999999999999993E-2</v>
      </c>
      <c r="H24" s="212">
        <f t="shared" si="1"/>
        <v>3.6979999999999995</v>
      </c>
      <c r="I24" s="60">
        <v>25</v>
      </c>
      <c r="J24" s="72" t="s">
        <v>153</v>
      </c>
      <c r="K24" s="84">
        <v>4820197143108</v>
      </c>
      <c r="L24" s="84">
        <v>4820197143115</v>
      </c>
      <c r="M24" s="88">
        <v>4820197143122</v>
      </c>
    </row>
    <row r="25" spans="1:17" ht="93.6" hidden="1" customHeight="1">
      <c r="A25" s="65" t="s">
        <v>254</v>
      </c>
      <c r="B25" s="6" t="s">
        <v>226</v>
      </c>
      <c r="C25" s="8" t="s">
        <v>523</v>
      </c>
      <c r="D25" s="381"/>
      <c r="E25" s="181"/>
      <c r="F25" s="18">
        <v>0.12</v>
      </c>
      <c r="G25" s="137">
        <f t="shared" si="2"/>
        <v>0.12</v>
      </c>
      <c r="H25" s="213">
        <f t="shared" si="1"/>
        <v>5.16</v>
      </c>
      <c r="I25" s="6">
        <v>25</v>
      </c>
      <c r="J25" s="9" t="s">
        <v>154</v>
      </c>
      <c r="K25" s="31">
        <v>4820197143139</v>
      </c>
      <c r="L25" s="31">
        <v>4820197143146</v>
      </c>
      <c r="M25" s="86"/>
    </row>
    <row r="26" spans="1:17" ht="93.6" hidden="1" customHeight="1" thickBot="1">
      <c r="A26" s="66" t="s">
        <v>255</v>
      </c>
      <c r="B26" s="67" t="s">
        <v>226</v>
      </c>
      <c r="C26" s="75" t="s">
        <v>524</v>
      </c>
      <c r="D26" s="382"/>
      <c r="E26" s="182"/>
      <c r="F26" s="48">
        <v>0.153</v>
      </c>
      <c r="G26" s="138">
        <f t="shared" si="2"/>
        <v>0.153</v>
      </c>
      <c r="H26" s="214">
        <f t="shared" si="1"/>
        <v>6.5789999999999997</v>
      </c>
      <c r="I26" s="67">
        <v>20</v>
      </c>
      <c r="J26" s="73" t="s">
        <v>155</v>
      </c>
      <c r="K26" s="33">
        <v>4820197143153</v>
      </c>
      <c r="L26" s="33">
        <v>4820197143160</v>
      </c>
      <c r="M26" s="87"/>
    </row>
    <row r="27" spans="1:17" ht="31.25" hidden="1" customHeight="1">
      <c r="A27" s="59" t="s">
        <v>86</v>
      </c>
      <c r="B27" s="60" t="s">
        <v>228</v>
      </c>
      <c r="C27" s="74" t="s">
        <v>296</v>
      </c>
      <c r="D27" s="380" t="s">
        <v>520</v>
      </c>
      <c r="E27" s="424"/>
      <c r="F27" s="63">
        <v>7.1999999999999995E-2</v>
      </c>
      <c r="G27" s="136">
        <f>F27*(1-$F$2)*(1-$F$4)</f>
        <v>7.1999999999999995E-2</v>
      </c>
      <c r="H27" s="212">
        <f>G27*$F$6</f>
        <v>3.0959999999999996</v>
      </c>
      <c r="I27" s="60">
        <v>25</v>
      </c>
      <c r="J27" s="72" t="s">
        <v>153</v>
      </c>
      <c r="K27" s="84">
        <v>4820197141715</v>
      </c>
      <c r="L27" s="84">
        <v>4820197141722</v>
      </c>
      <c r="M27" s="88"/>
    </row>
    <row r="28" spans="1:17" ht="31.25" hidden="1" customHeight="1">
      <c r="A28" s="65" t="s">
        <v>87</v>
      </c>
      <c r="B28" s="6" t="s">
        <v>228</v>
      </c>
      <c r="C28" s="8" t="s">
        <v>297</v>
      </c>
      <c r="D28" s="381"/>
      <c r="E28" s="425"/>
      <c r="F28" s="18">
        <v>0.1</v>
      </c>
      <c r="G28" s="137">
        <f t="shared" si="2"/>
        <v>0.1</v>
      </c>
      <c r="H28" s="213">
        <f>G28*$F$6</f>
        <v>4.3</v>
      </c>
      <c r="I28" s="6">
        <v>25</v>
      </c>
      <c r="J28" s="9" t="s">
        <v>154</v>
      </c>
      <c r="K28" s="31">
        <v>4820197141739</v>
      </c>
      <c r="L28" s="31">
        <v>4820197141746</v>
      </c>
      <c r="M28" s="86"/>
    </row>
    <row r="29" spans="1:17" ht="84" customHeight="1" thickBot="1">
      <c r="A29" s="66" t="s">
        <v>88</v>
      </c>
      <c r="B29" s="67" t="s">
        <v>228</v>
      </c>
      <c r="C29" s="75" t="s">
        <v>298</v>
      </c>
      <c r="D29" s="382"/>
      <c r="E29" s="426"/>
      <c r="F29" s="48">
        <v>0.125</v>
      </c>
      <c r="G29" s="138">
        <f t="shared" si="2"/>
        <v>0.125</v>
      </c>
      <c r="H29" s="214">
        <f>G29*$F$6</f>
        <v>5.375</v>
      </c>
      <c r="I29" s="67">
        <v>20</v>
      </c>
      <c r="J29" s="73" t="s">
        <v>155</v>
      </c>
      <c r="K29" s="33">
        <v>4820197141753</v>
      </c>
      <c r="L29" s="33">
        <v>4820197141760</v>
      </c>
      <c r="M29" s="87"/>
    </row>
    <row r="30" spans="1:17" ht="23" customHeight="1" thickBot="1">
      <c r="A30" s="484" t="s">
        <v>305</v>
      </c>
      <c r="B30" s="485"/>
      <c r="C30" s="485"/>
      <c r="D30" s="485"/>
      <c r="E30" s="485"/>
      <c r="F30" s="269"/>
      <c r="G30" s="269"/>
      <c r="H30" s="270"/>
      <c r="I30" s="271"/>
      <c r="J30" s="272"/>
      <c r="K30" s="240"/>
      <c r="L30" s="240"/>
      <c r="M30" s="273"/>
    </row>
    <row r="31" spans="1:17" ht="26" customHeight="1">
      <c r="A31" s="306" t="s">
        <v>565</v>
      </c>
      <c r="B31" s="277" t="s">
        <v>281</v>
      </c>
      <c r="C31" s="245" t="s">
        <v>572</v>
      </c>
      <c r="D31" s="435" t="s">
        <v>579</v>
      </c>
      <c r="E31" s="427"/>
      <c r="F31" s="251">
        <v>9.9000000000000005E-2</v>
      </c>
      <c r="G31" s="252">
        <f>F31*(1-$F$2)*(1-$F$4)</f>
        <v>9.9000000000000005E-2</v>
      </c>
      <c r="H31" s="266">
        <f t="shared" ref="H31:H37" si="3">G31*$F$6</f>
        <v>4.2570000000000006</v>
      </c>
      <c r="I31" s="253">
        <v>25</v>
      </c>
      <c r="J31" s="253" t="s">
        <v>153</v>
      </c>
      <c r="K31" s="279">
        <v>4820197143825</v>
      </c>
      <c r="L31" s="279">
        <v>4820197143832</v>
      </c>
      <c r="M31" s="280">
        <v>4820197143825</v>
      </c>
      <c r="N31" s="315"/>
      <c r="Q31" s="316"/>
    </row>
    <row r="32" spans="1:17" ht="26" customHeight="1">
      <c r="A32" s="310" t="s">
        <v>566</v>
      </c>
      <c r="B32" s="278" t="s">
        <v>281</v>
      </c>
      <c r="C32" s="247" t="s">
        <v>573</v>
      </c>
      <c r="D32" s="434"/>
      <c r="E32" s="409"/>
      <c r="F32" s="256">
        <v>0.126</v>
      </c>
      <c r="G32" s="257">
        <f t="shared" ref="G32:G37" si="4">F32*(1-$F$2)*(1-$F$4)</f>
        <v>0.126</v>
      </c>
      <c r="H32" s="267">
        <f t="shared" si="3"/>
        <v>5.4180000000000001</v>
      </c>
      <c r="I32" s="258">
        <v>25</v>
      </c>
      <c r="J32" s="258" t="s">
        <v>154</v>
      </c>
      <c r="K32" s="281">
        <v>4820197143856</v>
      </c>
      <c r="L32" s="281">
        <v>4820197143863</v>
      </c>
      <c r="M32" s="282"/>
      <c r="N32" s="274"/>
    </row>
    <row r="33" spans="1:17" ht="26" customHeight="1">
      <c r="A33" s="310" t="s">
        <v>567</v>
      </c>
      <c r="B33" s="278" t="s">
        <v>281</v>
      </c>
      <c r="C33" s="247" t="s">
        <v>574</v>
      </c>
      <c r="D33" s="434"/>
      <c r="E33" s="409"/>
      <c r="F33" s="256">
        <v>0.154</v>
      </c>
      <c r="G33" s="257">
        <f t="shared" si="4"/>
        <v>0.154</v>
      </c>
      <c r="H33" s="267">
        <f t="shared" si="3"/>
        <v>6.6219999999999999</v>
      </c>
      <c r="I33" s="258">
        <v>20</v>
      </c>
      <c r="J33" s="258" t="s">
        <v>155</v>
      </c>
      <c r="K33" s="281">
        <v>4820197143870</v>
      </c>
      <c r="L33" s="281">
        <v>4820197143887</v>
      </c>
      <c r="M33" s="282"/>
      <c r="N33" s="274"/>
    </row>
    <row r="34" spans="1:17" ht="26" customHeight="1">
      <c r="A34" s="310" t="s">
        <v>568</v>
      </c>
      <c r="B34" s="278" t="s">
        <v>281</v>
      </c>
      <c r="C34" s="247" t="s">
        <v>575</v>
      </c>
      <c r="D34" s="433" t="s">
        <v>617</v>
      </c>
      <c r="E34" s="409"/>
      <c r="F34" s="256">
        <v>0.22</v>
      </c>
      <c r="G34" s="257">
        <f t="shared" si="4"/>
        <v>0.22</v>
      </c>
      <c r="H34" s="267">
        <f t="shared" si="3"/>
        <v>9.4600000000000009</v>
      </c>
      <c r="I34" s="258">
        <v>20</v>
      </c>
      <c r="J34" s="258">
        <v>240</v>
      </c>
      <c r="K34" s="281">
        <v>4820197143894</v>
      </c>
      <c r="L34" s="281">
        <v>4820197143900</v>
      </c>
      <c r="M34" s="282"/>
      <c r="N34" s="274"/>
    </row>
    <row r="35" spans="1:17" ht="26" customHeight="1">
      <c r="A35" s="310" t="s">
        <v>569</v>
      </c>
      <c r="B35" s="278" t="s">
        <v>281</v>
      </c>
      <c r="C35" s="247" t="s">
        <v>576</v>
      </c>
      <c r="D35" s="434"/>
      <c r="E35" s="409"/>
      <c r="F35" s="256">
        <v>0.27900000000000003</v>
      </c>
      <c r="G35" s="257">
        <f t="shared" si="4"/>
        <v>0.27900000000000003</v>
      </c>
      <c r="H35" s="267">
        <f t="shared" si="3"/>
        <v>11.997000000000002</v>
      </c>
      <c r="I35" s="258">
        <v>15</v>
      </c>
      <c r="J35" s="258">
        <v>180</v>
      </c>
      <c r="K35" s="281">
        <v>4820197143917</v>
      </c>
      <c r="L35" s="281">
        <v>4820197143924</v>
      </c>
      <c r="M35" s="282"/>
      <c r="N35" s="274"/>
    </row>
    <row r="36" spans="1:17" ht="26" customHeight="1">
      <c r="A36" s="310" t="s">
        <v>570</v>
      </c>
      <c r="B36" s="278" t="s">
        <v>281</v>
      </c>
      <c r="C36" s="247" t="s">
        <v>577</v>
      </c>
      <c r="D36" s="434"/>
      <c r="E36" s="409"/>
      <c r="F36" s="256">
        <v>0.34699999999999998</v>
      </c>
      <c r="G36" s="257">
        <f t="shared" si="4"/>
        <v>0.34699999999999998</v>
      </c>
      <c r="H36" s="267">
        <f t="shared" si="3"/>
        <v>14.920999999999999</v>
      </c>
      <c r="I36" s="258">
        <v>15</v>
      </c>
      <c r="J36" s="258">
        <v>180</v>
      </c>
      <c r="K36" s="281">
        <v>4820197143931</v>
      </c>
      <c r="L36" s="281">
        <v>4820197143948</v>
      </c>
      <c r="M36" s="282"/>
      <c r="N36" s="274"/>
    </row>
    <row r="37" spans="1:17" ht="26" customHeight="1" thickBot="1">
      <c r="A37" s="329" t="s">
        <v>571</v>
      </c>
      <c r="B37" s="327" t="s">
        <v>281</v>
      </c>
      <c r="C37" s="328" t="s">
        <v>578</v>
      </c>
      <c r="D37" s="430"/>
      <c r="E37" s="432"/>
      <c r="F37" s="322">
        <v>0.53</v>
      </c>
      <c r="G37" s="323">
        <f t="shared" si="4"/>
        <v>0.53</v>
      </c>
      <c r="H37" s="285">
        <f t="shared" si="3"/>
        <v>22.790000000000003</v>
      </c>
      <c r="I37" s="324">
        <v>10</v>
      </c>
      <c r="J37" s="324">
        <v>120</v>
      </c>
      <c r="K37" s="325">
        <v>4820197143955</v>
      </c>
      <c r="L37" s="325">
        <v>4820197143962</v>
      </c>
      <c r="M37" s="326"/>
      <c r="N37" s="274"/>
    </row>
    <row r="38" spans="1:17" ht="26" customHeight="1">
      <c r="A38" s="98" t="s">
        <v>91</v>
      </c>
      <c r="B38" s="241" t="s">
        <v>228</v>
      </c>
      <c r="C38" s="225" t="s">
        <v>306</v>
      </c>
      <c r="D38" s="423" t="s">
        <v>580</v>
      </c>
      <c r="E38" s="409"/>
      <c r="F38" s="51">
        <v>0.11368898314960629</v>
      </c>
      <c r="G38" s="141">
        <f>F38*(1-$F$2)*(1-$F$4)</f>
        <v>0.11368898314960629</v>
      </c>
      <c r="H38" s="216">
        <f t="shared" ref="H38:H55" si="5">G38*$F$6</f>
        <v>4.8886262754330705</v>
      </c>
      <c r="I38" s="230">
        <v>25</v>
      </c>
      <c r="J38" s="230">
        <v>500</v>
      </c>
      <c r="K38" s="275">
        <v>4820058223789</v>
      </c>
      <c r="L38" s="275">
        <v>4820058223765</v>
      </c>
      <c r="M38" s="276">
        <v>4820058223772</v>
      </c>
      <c r="N38" s="331"/>
      <c r="O38" s="379"/>
      <c r="Q38" s="316"/>
    </row>
    <row r="39" spans="1:17" ht="26" customHeight="1">
      <c r="A39" s="65" t="s">
        <v>92</v>
      </c>
      <c r="B39" s="6" t="s">
        <v>228</v>
      </c>
      <c r="C39" s="167" t="s">
        <v>307</v>
      </c>
      <c r="D39" s="442"/>
      <c r="E39" s="409"/>
      <c r="F39" s="18">
        <v>0.1453333030198149</v>
      </c>
      <c r="G39" s="137">
        <f t="shared" ref="G39:G55" si="6">F39*(1-$F$2)*(1-$F$4)</f>
        <v>0.1453333030198149</v>
      </c>
      <c r="H39" s="213">
        <f t="shared" si="5"/>
        <v>6.2493320298520407</v>
      </c>
      <c r="I39" s="5">
        <v>25</v>
      </c>
      <c r="J39" s="5">
        <v>500</v>
      </c>
      <c r="K39" s="31">
        <v>4820058223741</v>
      </c>
      <c r="L39" s="31">
        <v>4820058223758</v>
      </c>
      <c r="M39" s="86"/>
    </row>
    <row r="40" spans="1:17" ht="26" customHeight="1">
      <c r="A40" s="65" t="s">
        <v>93</v>
      </c>
      <c r="B40" s="6" t="s">
        <v>228</v>
      </c>
      <c r="C40" s="167" t="s">
        <v>308</v>
      </c>
      <c r="D40" s="442"/>
      <c r="E40" s="409"/>
      <c r="F40" s="18">
        <v>0.17718717765429481</v>
      </c>
      <c r="G40" s="137">
        <f t="shared" si="6"/>
        <v>0.17718717765429481</v>
      </c>
      <c r="H40" s="213">
        <f t="shared" si="5"/>
        <v>7.619048639134677</v>
      </c>
      <c r="I40" s="5">
        <v>20</v>
      </c>
      <c r="J40" s="5">
        <v>400</v>
      </c>
      <c r="K40" s="31">
        <v>4820058223727</v>
      </c>
      <c r="L40" s="31">
        <v>4820058223734</v>
      </c>
      <c r="M40" s="86"/>
    </row>
    <row r="41" spans="1:17" ht="26" customHeight="1">
      <c r="A41" s="65" t="s">
        <v>94</v>
      </c>
      <c r="B41" s="6" t="s">
        <v>228</v>
      </c>
      <c r="C41" s="167" t="s">
        <v>311</v>
      </c>
      <c r="D41" s="381" t="s">
        <v>581</v>
      </c>
      <c r="E41" s="409"/>
      <c r="F41" s="18">
        <v>0.25023353063374981</v>
      </c>
      <c r="G41" s="137">
        <f t="shared" si="6"/>
        <v>0.25023353063374981</v>
      </c>
      <c r="H41" s="213">
        <f t="shared" si="5"/>
        <v>10.760041817251242</v>
      </c>
      <c r="I41" s="5">
        <v>20</v>
      </c>
      <c r="J41" s="5">
        <v>240</v>
      </c>
      <c r="K41" s="31">
        <v>4820058223116</v>
      </c>
      <c r="L41" s="31">
        <v>4820058223109</v>
      </c>
      <c r="M41" s="86"/>
    </row>
    <row r="42" spans="1:17" ht="26" customHeight="1">
      <c r="A42" s="65" t="s">
        <v>95</v>
      </c>
      <c r="B42" s="6" t="s">
        <v>228</v>
      </c>
      <c r="C42" s="167" t="s">
        <v>312</v>
      </c>
      <c r="D42" s="442"/>
      <c r="E42" s="409"/>
      <c r="F42" s="18">
        <v>0.31188923805888863</v>
      </c>
      <c r="G42" s="137">
        <f t="shared" si="6"/>
        <v>0.31188923805888863</v>
      </c>
      <c r="H42" s="213">
        <f t="shared" si="5"/>
        <v>13.411237236532211</v>
      </c>
      <c r="I42" s="5">
        <v>15</v>
      </c>
      <c r="J42" s="5">
        <v>180</v>
      </c>
      <c r="K42" s="31">
        <v>4820058220665</v>
      </c>
      <c r="L42" s="31">
        <v>4820058220658</v>
      </c>
      <c r="M42" s="86"/>
    </row>
    <row r="43" spans="1:17" ht="26" customHeight="1">
      <c r="A43" s="65" t="s">
        <v>96</v>
      </c>
      <c r="B43" s="6" t="s">
        <v>228</v>
      </c>
      <c r="C43" s="167" t="s">
        <v>314</v>
      </c>
      <c r="D43" s="442"/>
      <c r="E43" s="409"/>
      <c r="F43" s="18">
        <v>0.38231584020121839</v>
      </c>
      <c r="G43" s="137">
        <f t="shared" si="6"/>
        <v>0.38231584020121839</v>
      </c>
      <c r="H43" s="213">
        <f t="shared" si="5"/>
        <v>16.439581128652392</v>
      </c>
      <c r="I43" s="5">
        <v>15</v>
      </c>
      <c r="J43" s="5">
        <v>180</v>
      </c>
      <c r="K43" s="31">
        <v>4820058220672</v>
      </c>
      <c r="L43" s="31">
        <v>4820058220689</v>
      </c>
      <c r="M43" s="86"/>
    </row>
    <row r="44" spans="1:17" ht="26" customHeight="1" thickBot="1">
      <c r="A44" s="66" t="s">
        <v>97</v>
      </c>
      <c r="B44" s="67" t="s">
        <v>228</v>
      </c>
      <c r="C44" s="68" t="s">
        <v>313</v>
      </c>
      <c r="D44" s="412"/>
      <c r="E44" s="432"/>
      <c r="F44" s="48">
        <v>0.57347376030182751</v>
      </c>
      <c r="G44" s="138">
        <f t="shared" si="6"/>
        <v>0.57347376030182751</v>
      </c>
      <c r="H44" s="214">
        <f t="shared" si="5"/>
        <v>24.659371692978581</v>
      </c>
      <c r="I44" s="70">
        <v>10</v>
      </c>
      <c r="J44" s="70">
        <v>120</v>
      </c>
      <c r="K44" s="33">
        <v>4820058220849</v>
      </c>
      <c r="L44" s="33">
        <v>4820058220832</v>
      </c>
      <c r="M44" s="87"/>
    </row>
    <row r="45" spans="1:17" ht="91.25" customHeight="1" thickBot="1">
      <c r="A45" s="52" t="s">
        <v>98</v>
      </c>
      <c r="B45" s="53" t="s">
        <v>228</v>
      </c>
      <c r="C45" s="54" t="s">
        <v>315</v>
      </c>
      <c r="D45" s="54" t="s">
        <v>465</v>
      </c>
      <c r="E45" s="54"/>
      <c r="F45" s="55">
        <v>0.34</v>
      </c>
      <c r="G45" s="139">
        <f t="shared" si="6"/>
        <v>0.34</v>
      </c>
      <c r="H45" s="215">
        <f t="shared" si="5"/>
        <v>14.620000000000001</v>
      </c>
      <c r="I45" s="56">
        <v>10</v>
      </c>
      <c r="J45" s="56">
        <v>160</v>
      </c>
      <c r="K45" s="83" t="s">
        <v>548</v>
      </c>
      <c r="L45" s="83" t="s">
        <v>549</v>
      </c>
      <c r="M45" s="221" t="s">
        <v>550</v>
      </c>
    </row>
    <row r="46" spans="1:17" ht="26.45" customHeight="1">
      <c r="A46" s="306" t="s">
        <v>23</v>
      </c>
      <c r="B46" s="244" t="s">
        <v>227</v>
      </c>
      <c r="C46" s="245" t="s">
        <v>316</v>
      </c>
      <c r="D46" s="435" t="s">
        <v>562</v>
      </c>
      <c r="E46" s="427" t="s">
        <v>252</v>
      </c>
      <c r="F46" s="251">
        <v>0.125</v>
      </c>
      <c r="G46" s="252">
        <f t="shared" si="6"/>
        <v>0.125</v>
      </c>
      <c r="H46" s="266">
        <f t="shared" si="5"/>
        <v>5.375</v>
      </c>
      <c r="I46" s="253">
        <v>25</v>
      </c>
      <c r="J46" s="253">
        <v>500</v>
      </c>
      <c r="K46" s="254">
        <v>4820058220139</v>
      </c>
      <c r="L46" s="254">
        <v>4820058220146</v>
      </c>
      <c r="M46" s="255">
        <v>4820058220153</v>
      </c>
    </row>
    <row r="47" spans="1:17" ht="26.45" customHeight="1">
      <c r="A47" s="310" t="s">
        <v>24</v>
      </c>
      <c r="B47" s="246" t="s">
        <v>227</v>
      </c>
      <c r="C47" s="247" t="s">
        <v>317</v>
      </c>
      <c r="D47" s="434"/>
      <c r="E47" s="409"/>
      <c r="F47" s="256">
        <v>0.156</v>
      </c>
      <c r="G47" s="257">
        <f t="shared" si="6"/>
        <v>0.156</v>
      </c>
      <c r="H47" s="267">
        <f t="shared" si="5"/>
        <v>6.7080000000000002</v>
      </c>
      <c r="I47" s="258">
        <v>25</v>
      </c>
      <c r="J47" s="258">
        <v>500</v>
      </c>
      <c r="K47" s="259">
        <v>4820058220122</v>
      </c>
      <c r="L47" s="259">
        <v>4820058220115</v>
      </c>
      <c r="M47" s="260"/>
    </row>
    <row r="48" spans="1:17" ht="26.45" customHeight="1">
      <c r="A48" s="310" t="s">
        <v>25</v>
      </c>
      <c r="B48" s="246" t="s">
        <v>227</v>
      </c>
      <c r="C48" s="247" t="s">
        <v>318</v>
      </c>
      <c r="D48" s="434"/>
      <c r="E48" s="409"/>
      <c r="F48" s="256">
        <v>0.19</v>
      </c>
      <c r="G48" s="257">
        <f t="shared" si="6"/>
        <v>0.19</v>
      </c>
      <c r="H48" s="267">
        <f t="shared" si="5"/>
        <v>8.17</v>
      </c>
      <c r="I48" s="258">
        <v>20</v>
      </c>
      <c r="J48" s="258">
        <v>400</v>
      </c>
      <c r="K48" s="259">
        <v>4820058220092</v>
      </c>
      <c r="L48" s="259">
        <v>4820058220108</v>
      </c>
      <c r="M48" s="260"/>
    </row>
    <row r="49" spans="1:13" ht="26.45" customHeight="1">
      <c r="A49" s="310" t="s">
        <v>26</v>
      </c>
      <c r="B49" s="246" t="s">
        <v>227</v>
      </c>
      <c r="C49" s="248" t="s">
        <v>319</v>
      </c>
      <c r="D49" s="433" t="s">
        <v>563</v>
      </c>
      <c r="E49" s="409"/>
      <c r="F49" s="256">
        <v>0.26200000000000001</v>
      </c>
      <c r="G49" s="257">
        <f t="shared" si="6"/>
        <v>0.26200000000000001</v>
      </c>
      <c r="H49" s="267">
        <f t="shared" si="5"/>
        <v>11.266</v>
      </c>
      <c r="I49" s="258">
        <v>20</v>
      </c>
      <c r="J49" s="258">
        <v>240</v>
      </c>
      <c r="K49" s="259">
        <v>4820058223086</v>
      </c>
      <c r="L49" s="259">
        <v>4820058223093</v>
      </c>
      <c r="M49" s="260"/>
    </row>
    <row r="50" spans="1:13" ht="26.45" customHeight="1">
      <c r="A50" s="310" t="s">
        <v>27</v>
      </c>
      <c r="B50" s="246" t="s">
        <v>227</v>
      </c>
      <c r="C50" s="248" t="s">
        <v>320</v>
      </c>
      <c r="D50" s="434"/>
      <c r="E50" s="409"/>
      <c r="F50" s="256">
        <v>0.32500000000000001</v>
      </c>
      <c r="G50" s="257">
        <f t="shared" si="6"/>
        <v>0.32500000000000001</v>
      </c>
      <c r="H50" s="267">
        <f t="shared" si="5"/>
        <v>13.975</v>
      </c>
      <c r="I50" s="258">
        <v>15</v>
      </c>
      <c r="J50" s="258">
        <v>180</v>
      </c>
      <c r="K50" s="259">
        <v>4820058221976</v>
      </c>
      <c r="L50" s="259">
        <v>4820058221983</v>
      </c>
      <c r="M50" s="260"/>
    </row>
    <row r="51" spans="1:13" ht="26.45" customHeight="1">
      <c r="A51" s="310" t="s">
        <v>28</v>
      </c>
      <c r="B51" s="246" t="s">
        <v>227</v>
      </c>
      <c r="C51" s="248" t="s">
        <v>321</v>
      </c>
      <c r="D51" s="434"/>
      <c r="E51" s="409"/>
      <c r="F51" s="256">
        <v>0.4</v>
      </c>
      <c r="G51" s="257">
        <f t="shared" si="6"/>
        <v>0.4</v>
      </c>
      <c r="H51" s="267">
        <f t="shared" si="5"/>
        <v>17.2</v>
      </c>
      <c r="I51" s="258">
        <v>15</v>
      </c>
      <c r="J51" s="258">
        <v>180</v>
      </c>
      <c r="K51" s="259">
        <v>4820058221952</v>
      </c>
      <c r="L51" s="259">
        <v>4820058221969</v>
      </c>
      <c r="M51" s="260"/>
    </row>
    <row r="52" spans="1:13" ht="26.45" customHeight="1" thickBot="1">
      <c r="A52" s="330" t="s">
        <v>29</v>
      </c>
      <c r="B52" s="249" t="s">
        <v>227</v>
      </c>
      <c r="C52" s="250" t="s">
        <v>322</v>
      </c>
      <c r="D52" s="429"/>
      <c r="E52" s="409"/>
      <c r="F52" s="261">
        <v>0.6</v>
      </c>
      <c r="G52" s="262">
        <f t="shared" si="6"/>
        <v>0.6</v>
      </c>
      <c r="H52" s="268">
        <f t="shared" si="5"/>
        <v>25.8</v>
      </c>
      <c r="I52" s="263">
        <v>10</v>
      </c>
      <c r="J52" s="263">
        <v>120</v>
      </c>
      <c r="K52" s="264">
        <v>4820058221938</v>
      </c>
      <c r="L52" s="264">
        <v>4820058221945</v>
      </c>
      <c r="M52" s="265"/>
    </row>
    <row r="53" spans="1:13" ht="91.25" customHeight="1">
      <c r="A53" s="59" t="s">
        <v>529</v>
      </c>
      <c r="B53" s="60" t="s">
        <v>582</v>
      </c>
      <c r="C53" s="62" t="s">
        <v>531</v>
      </c>
      <c r="D53" s="62" t="s">
        <v>466</v>
      </c>
      <c r="E53" s="135"/>
      <c r="F53" s="63">
        <v>0.19</v>
      </c>
      <c r="G53" s="136">
        <f>F53*(1-$F$2)*(1-$F$4)</f>
        <v>0.19</v>
      </c>
      <c r="H53" s="212">
        <f>G53*$F$6</f>
        <v>8.17</v>
      </c>
      <c r="I53" s="64">
        <v>20</v>
      </c>
      <c r="J53" s="64">
        <v>480</v>
      </c>
      <c r="K53" s="84">
        <v>4820058223154</v>
      </c>
      <c r="L53" s="84">
        <v>4820058223161</v>
      </c>
      <c r="M53" s="88">
        <v>4820058223178</v>
      </c>
    </row>
    <row r="54" spans="1:13" ht="91.25" customHeight="1">
      <c r="A54" s="65" t="s">
        <v>530</v>
      </c>
      <c r="B54" s="6" t="s">
        <v>582</v>
      </c>
      <c r="C54" s="2" t="s">
        <v>532</v>
      </c>
      <c r="D54" s="2" t="s">
        <v>466</v>
      </c>
      <c r="E54" s="150"/>
      <c r="F54" s="18">
        <v>0.21</v>
      </c>
      <c r="G54" s="137">
        <f>F54*(1-$F$2)*(1-$F$4)</f>
        <v>0.21</v>
      </c>
      <c r="H54" s="213">
        <f>G54*$F$6</f>
        <v>9.0299999999999994</v>
      </c>
      <c r="I54" s="5">
        <v>20</v>
      </c>
      <c r="J54" s="5">
        <v>480</v>
      </c>
      <c r="K54" s="31">
        <v>4820058223185</v>
      </c>
      <c r="L54" s="31">
        <v>4820058223192</v>
      </c>
      <c r="M54" s="86"/>
    </row>
    <row r="55" spans="1:13" ht="91.25" customHeight="1" thickBot="1">
      <c r="A55" s="66" t="s">
        <v>262</v>
      </c>
      <c r="B55" s="67" t="s">
        <v>582</v>
      </c>
      <c r="C55" s="69" t="s">
        <v>323</v>
      </c>
      <c r="D55" s="69" t="s">
        <v>466</v>
      </c>
      <c r="E55" s="100"/>
      <c r="F55" s="111">
        <v>0.4</v>
      </c>
      <c r="G55" s="140">
        <f t="shared" si="6"/>
        <v>0.4</v>
      </c>
      <c r="H55" s="217">
        <f t="shared" si="5"/>
        <v>17.2</v>
      </c>
      <c r="I55" s="100">
        <v>10</v>
      </c>
      <c r="J55" s="100">
        <v>160</v>
      </c>
      <c r="K55" s="102">
        <v>4820058223482</v>
      </c>
      <c r="L55" s="102"/>
      <c r="M55" s="112"/>
    </row>
    <row r="56" spans="1:13" ht="47" customHeight="1">
      <c r="A56" s="98" t="s">
        <v>135</v>
      </c>
      <c r="B56" s="47" t="s">
        <v>230</v>
      </c>
      <c r="C56" s="165" t="s">
        <v>2</v>
      </c>
      <c r="D56" s="423" t="s">
        <v>3</v>
      </c>
      <c r="E56" s="479"/>
      <c r="F56" s="51">
        <v>0.2</v>
      </c>
      <c r="G56" s="141">
        <f t="shared" ref="G56:G61" si="7">F56*(1-$F$2)*(1-$F$3)</f>
        <v>0.2</v>
      </c>
      <c r="H56" s="216">
        <f t="shared" ref="H56:H61" si="8">G56*$F$6</f>
        <v>8.6</v>
      </c>
      <c r="I56" s="47">
        <v>15</v>
      </c>
      <c r="J56" s="180" t="s">
        <v>156</v>
      </c>
      <c r="K56" s="93">
        <v>4820197140077</v>
      </c>
      <c r="L56" s="93"/>
      <c r="M56" s="99"/>
    </row>
    <row r="57" spans="1:13" ht="47" customHeight="1" thickBot="1">
      <c r="A57" s="66" t="s">
        <v>136</v>
      </c>
      <c r="B57" s="67" t="s">
        <v>230</v>
      </c>
      <c r="C57" s="146" t="s">
        <v>4</v>
      </c>
      <c r="D57" s="382"/>
      <c r="E57" s="437"/>
      <c r="F57" s="48">
        <v>0.37</v>
      </c>
      <c r="G57" s="138">
        <f t="shared" si="7"/>
        <v>0.37</v>
      </c>
      <c r="H57" s="214">
        <f t="shared" si="8"/>
        <v>15.91</v>
      </c>
      <c r="I57" s="67">
        <v>10</v>
      </c>
      <c r="J57" s="73" t="s">
        <v>158</v>
      </c>
      <c r="K57" s="33">
        <v>4820197140084</v>
      </c>
      <c r="L57" s="33"/>
      <c r="M57" s="87"/>
    </row>
    <row r="58" spans="1:13" ht="47" customHeight="1">
      <c r="A58" s="98" t="s">
        <v>123</v>
      </c>
      <c r="B58" s="47" t="s">
        <v>230</v>
      </c>
      <c r="C58" s="165" t="s">
        <v>324</v>
      </c>
      <c r="D58" s="423" t="s">
        <v>467</v>
      </c>
      <c r="E58" s="436"/>
      <c r="F58" s="63">
        <v>0.215</v>
      </c>
      <c r="G58" s="141">
        <f t="shared" si="7"/>
        <v>0.215</v>
      </c>
      <c r="H58" s="216">
        <f>G58*$F$6</f>
        <v>9.2449999999999992</v>
      </c>
      <c r="I58" s="47">
        <v>15</v>
      </c>
      <c r="J58" s="180" t="s">
        <v>156</v>
      </c>
      <c r="K58" s="93">
        <v>4820058225431</v>
      </c>
      <c r="L58" s="93">
        <v>4820058225424</v>
      </c>
      <c r="M58" s="99"/>
    </row>
    <row r="59" spans="1:13" ht="47" customHeight="1" thickBot="1">
      <c r="A59" s="66" t="s">
        <v>124</v>
      </c>
      <c r="B59" s="67" t="s">
        <v>230</v>
      </c>
      <c r="C59" s="146" t="s">
        <v>325</v>
      </c>
      <c r="D59" s="382"/>
      <c r="E59" s="437"/>
      <c r="F59" s="48">
        <v>0.38500000000000001</v>
      </c>
      <c r="G59" s="138">
        <f t="shared" si="7"/>
        <v>0.38500000000000001</v>
      </c>
      <c r="H59" s="214">
        <f t="shared" si="8"/>
        <v>16.555</v>
      </c>
      <c r="I59" s="67">
        <v>10</v>
      </c>
      <c r="J59" s="73" t="s">
        <v>158</v>
      </c>
      <c r="K59" s="33">
        <v>4820058225448</v>
      </c>
      <c r="L59" s="33"/>
      <c r="M59" s="87"/>
    </row>
    <row r="60" spans="1:13" ht="47" hidden="1" customHeight="1">
      <c r="A60" s="59" t="s">
        <v>89</v>
      </c>
      <c r="B60" s="60" t="s">
        <v>228</v>
      </c>
      <c r="C60" s="74" t="s">
        <v>309</v>
      </c>
      <c r="D60" s="380" t="s">
        <v>525</v>
      </c>
      <c r="E60" s="424"/>
      <c r="F60" s="63">
        <v>0.30655239023622055</v>
      </c>
      <c r="G60" s="136">
        <f t="shared" si="7"/>
        <v>0.30655239023622055</v>
      </c>
      <c r="H60" s="212">
        <f t="shared" si="8"/>
        <v>13.181752780157483</v>
      </c>
      <c r="I60" s="60">
        <v>15</v>
      </c>
      <c r="J60" s="72" t="s">
        <v>156</v>
      </c>
      <c r="K60" s="84">
        <v>4820197142095</v>
      </c>
      <c r="L60" s="84"/>
      <c r="M60" s="85"/>
    </row>
    <row r="61" spans="1:13" ht="47" hidden="1" customHeight="1" thickBot="1">
      <c r="A61" s="66" t="s">
        <v>90</v>
      </c>
      <c r="B61" s="67" t="s">
        <v>228</v>
      </c>
      <c r="C61" s="75" t="s">
        <v>310</v>
      </c>
      <c r="D61" s="382"/>
      <c r="E61" s="426"/>
      <c r="F61" s="48"/>
      <c r="G61" s="138">
        <f t="shared" si="7"/>
        <v>0</v>
      </c>
      <c r="H61" s="214">
        <f t="shared" si="8"/>
        <v>0</v>
      </c>
      <c r="I61" s="67">
        <v>10</v>
      </c>
      <c r="J61" s="73" t="s">
        <v>152</v>
      </c>
      <c r="K61" s="33">
        <v>4820197142101</v>
      </c>
      <c r="L61" s="33"/>
      <c r="M61" s="87"/>
    </row>
    <row r="62" spans="1:13" ht="27.6" customHeight="1">
      <c r="A62" s="59" t="s">
        <v>30</v>
      </c>
      <c r="B62" s="76" t="s">
        <v>227</v>
      </c>
      <c r="C62" s="62" t="s">
        <v>326</v>
      </c>
      <c r="D62" s="411" t="s">
        <v>468</v>
      </c>
      <c r="E62" s="427"/>
      <c r="F62" s="63">
        <v>0.21</v>
      </c>
      <c r="G62" s="136">
        <f>F62*(1-$F$2)*(1-$F$3)</f>
        <v>0.21</v>
      </c>
      <c r="H62" s="212">
        <f>G62*$F$6</f>
        <v>9.0299999999999994</v>
      </c>
      <c r="I62" s="64">
        <v>15</v>
      </c>
      <c r="J62" s="64">
        <v>180</v>
      </c>
      <c r="K62" s="84">
        <v>4820197141982</v>
      </c>
      <c r="L62" s="84"/>
      <c r="M62" s="85"/>
    </row>
    <row r="63" spans="1:13" ht="27.6" customHeight="1">
      <c r="A63" s="65" t="s">
        <v>31</v>
      </c>
      <c r="B63" s="168" t="s">
        <v>227</v>
      </c>
      <c r="C63" s="2" t="s">
        <v>327</v>
      </c>
      <c r="D63" s="442"/>
      <c r="E63" s="409"/>
      <c r="F63" s="18">
        <v>0.26</v>
      </c>
      <c r="G63" s="137">
        <f>F63*(1-$F$2)*(1-$F$3)</f>
        <v>0.26</v>
      </c>
      <c r="H63" s="213">
        <f>G63*$F$6</f>
        <v>11.18</v>
      </c>
      <c r="I63" s="5">
        <v>15</v>
      </c>
      <c r="J63" s="5">
        <v>180</v>
      </c>
      <c r="K63" s="31">
        <v>4820197141999</v>
      </c>
      <c r="L63" s="31"/>
      <c r="M63" s="86"/>
    </row>
    <row r="64" spans="1:13" ht="27.6" customHeight="1" thickBot="1">
      <c r="A64" s="66" t="s">
        <v>32</v>
      </c>
      <c r="B64" s="77" t="s">
        <v>227</v>
      </c>
      <c r="C64" s="69" t="s">
        <v>328</v>
      </c>
      <c r="D64" s="412"/>
      <c r="E64" s="432"/>
      <c r="F64" s="48">
        <v>0.37</v>
      </c>
      <c r="G64" s="138">
        <f>F64*(1-$F$2)*(1-$F$3)</f>
        <v>0.37</v>
      </c>
      <c r="H64" s="214">
        <f>G64*$F$6</f>
        <v>15.91</v>
      </c>
      <c r="I64" s="70">
        <v>10</v>
      </c>
      <c r="J64" s="70">
        <v>120</v>
      </c>
      <c r="K64" s="33">
        <v>4820197142002</v>
      </c>
      <c r="L64" s="33"/>
      <c r="M64" s="87"/>
    </row>
    <row r="65" spans="1:13" ht="17.649999999999999" thickBot="1">
      <c r="A65" s="398" t="s">
        <v>329</v>
      </c>
      <c r="B65" s="399"/>
      <c r="C65" s="399"/>
      <c r="D65" s="399"/>
      <c r="E65" s="399"/>
      <c r="F65" s="55"/>
      <c r="G65" s="139"/>
      <c r="H65" s="215"/>
      <c r="I65" s="53"/>
      <c r="J65" s="79"/>
      <c r="K65" s="83"/>
      <c r="L65" s="83"/>
      <c r="M65" s="89"/>
    </row>
    <row r="66" spans="1:13" ht="81.75" customHeight="1" thickBot="1">
      <c r="A66" s="377" t="s">
        <v>600</v>
      </c>
      <c r="B66" s="378" t="s">
        <v>228</v>
      </c>
      <c r="C66" s="375" t="s">
        <v>330</v>
      </c>
      <c r="D66" s="375" t="s">
        <v>601</v>
      </c>
      <c r="E66" s="317"/>
      <c r="F66" s="142">
        <v>0.1852</v>
      </c>
      <c r="G66" s="143">
        <f t="shared" ref="G66:G79" si="9">F66*(1-$F$2)*(1-$F$3)</f>
        <v>0.1852</v>
      </c>
      <c r="H66" s="304">
        <f t="shared" ref="H66:H79" si="10">G66*$F$6</f>
        <v>7.9636000000000005</v>
      </c>
      <c r="I66" s="318">
        <v>50</v>
      </c>
      <c r="J66" s="321" t="s">
        <v>602</v>
      </c>
      <c r="K66" s="320">
        <v>4820058221105</v>
      </c>
      <c r="L66" s="320"/>
      <c r="M66" s="319"/>
    </row>
    <row r="67" spans="1:13" ht="18" customHeight="1">
      <c r="A67" s="286" t="s">
        <v>71</v>
      </c>
      <c r="B67" s="287" t="s">
        <v>228</v>
      </c>
      <c r="C67" s="370" t="s">
        <v>330</v>
      </c>
      <c r="D67" s="438" t="s">
        <v>469</v>
      </c>
      <c r="E67" s="427"/>
      <c r="F67" s="63">
        <v>0.23</v>
      </c>
      <c r="G67" s="136">
        <f t="shared" si="9"/>
        <v>0.23</v>
      </c>
      <c r="H67" s="303">
        <f t="shared" si="10"/>
        <v>9.89</v>
      </c>
      <c r="I67" s="368">
        <v>24</v>
      </c>
      <c r="J67" s="194" t="s">
        <v>148</v>
      </c>
      <c r="K67" s="367">
        <v>4820058221112</v>
      </c>
      <c r="L67" s="90"/>
      <c r="M67" s="85"/>
    </row>
    <row r="68" spans="1:13" ht="18" customHeight="1">
      <c r="A68" s="289" t="s">
        <v>72</v>
      </c>
      <c r="B68" s="290" t="s">
        <v>228</v>
      </c>
      <c r="C68" s="371" t="s">
        <v>331</v>
      </c>
      <c r="D68" s="439"/>
      <c r="E68" s="409"/>
      <c r="F68" s="18">
        <v>0.3</v>
      </c>
      <c r="G68" s="137">
        <f t="shared" si="9"/>
        <v>0.3</v>
      </c>
      <c r="H68" s="301">
        <f t="shared" si="10"/>
        <v>12.9</v>
      </c>
      <c r="I68" s="373">
        <v>24</v>
      </c>
      <c r="J68" s="196" t="s">
        <v>149</v>
      </c>
      <c r="K68" s="365">
        <v>4820058221075</v>
      </c>
      <c r="L68" s="32"/>
      <c r="M68" s="86"/>
    </row>
    <row r="69" spans="1:13" ht="18" customHeight="1">
      <c r="A69" s="289" t="s">
        <v>73</v>
      </c>
      <c r="B69" s="290" t="s">
        <v>228</v>
      </c>
      <c r="C69" s="371" t="s">
        <v>332</v>
      </c>
      <c r="D69" s="439"/>
      <c r="E69" s="409"/>
      <c r="F69" s="18">
        <v>0.36</v>
      </c>
      <c r="G69" s="137">
        <f t="shared" si="9"/>
        <v>0.36</v>
      </c>
      <c r="H69" s="301">
        <f t="shared" si="10"/>
        <v>15.479999999999999</v>
      </c>
      <c r="I69" s="373">
        <v>24</v>
      </c>
      <c r="J69" s="196" t="s">
        <v>149</v>
      </c>
      <c r="K69" s="365">
        <v>4820058221051</v>
      </c>
      <c r="L69" s="32"/>
      <c r="M69" s="86"/>
    </row>
    <row r="70" spans="1:13" ht="18" customHeight="1">
      <c r="A70" s="289" t="s">
        <v>74</v>
      </c>
      <c r="B70" s="290" t="s">
        <v>228</v>
      </c>
      <c r="C70" s="371" t="s">
        <v>333</v>
      </c>
      <c r="D70" s="440"/>
      <c r="E70" s="409"/>
      <c r="F70" s="18">
        <v>0.43</v>
      </c>
      <c r="G70" s="137">
        <f t="shared" ref="G70:G71" si="11">F70*(1-$F$2)*(1-$F$3)</f>
        <v>0.43</v>
      </c>
      <c r="H70" s="301">
        <f t="shared" ref="H70:H71" si="12">G70*$F$6</f>
        <v>18.489999999999998</v>
      </c>
      <c r="I70" s="373">
        <v>24</v>
      </c>
      <c r="J70" s="196" t="s">
        <v>150</v>
      </c>
      <c r="K70" s="365">
        <v>4820058221037</v>
      </c>
      <c r="L70" s="332"/>
      <c r="M70" s="364"/>
    </row>
    <row r="71" spans="1:13" ht="18" customHeight="1">
      <c r="A71" s="289" t="s">
        <v>606</v>
      </c>
      <c r="B71" s="290" t="s">
        <v>228</v>
      </c>
      <c r="C71" s="371" t="s">
        <v>611</v>
      </c>
      <c r="D71" s="440"/>
      <c r="E71" s="409"/>
      <c r="F71" s="18">
        <v>0.56999999999999995</v>
      </c>
      <c r="G71" s="137">
        <f t="shared" si="11"/>
        <v>0.56999999999999995</v>
      </c>
      <c r="H71" s="301">
        <f t="shared" si="12"/>
        <v>24.509999999999998</v>
      </c>
      <c r="I71" s="373">
        <v>12</v>
      </c>
      <c r="J71" s="196" t="s">
        <v>158</v>
      </c>
      <c r="K71" s="365">
        <v>4820197143979</v>
      </c>
      <c r="L71" s="332"/>
      <c r="M71" s="364"/>
    </row>
    <row r="72" spans="1:13" ht="18" customHeight="1" thickBot="1">
      <c r="A72" s="292" t="s">
        <v>607</v>
      </c>
      <c r="B72" s="293" t="s">
        <v>228</v>
      </c>
      <c r="C72" s="372" t="s">
        <v>612</v>
      </c>
      <c r="D72" s="441"/>
      <c r="E72" s="432"/>
      <c r="F72" s="111">
        <v>0.72</v>
      </c>
      <c r="G72" s="140">
        <f t="shared" si="9"/>
        <v>0.72</v>
      </c>
      <c r="H72" s="333">
        <f t="shared" si="10"/>
        <v>30.959999999999997</v>
      </c>
      <c r="I72" s="369">
        <v>12</v>
      </c>
      <c r="J72" s="374" t="s">
        <v>608</v>
      </c>
      <c r="K72" s="366">
        <v>4820197143986</v>
      </c>
      <c r="L72" s="91"/>
      <c r="M72" s="87"/>
    </row>
    <row r="73" spans="1:13" ht="24.6" customHeight="1">
      <c r="A73" s="286" t="s">
        <v>59</v>
      </c>
      <c r="B73" s="295" t="s">
        <v>227</v>
      </c>
      <c r="C73" s="288" t="s">
        <v>334</v>
      </c>
      <c r="D73" s="438" t="s">
        <v>470</v>
      </c>
      <c r="E73" s="427"/>
      <c r="F73" s="63">
        <v>0.33</v>
      </c>
      <c r="G73" s="136">
        <f t="shared" si="9"/>
        <v>0.33</v>
      </c>
      <c r="H73" s="303">
        <f t="shared" si="10"/>
        <v>14.190000000000001</v>
      </c>
      <c r="I73" s="194" t="s">
        <v>144</v>
      </c>
      <c r="J73" s="231">
        <v>168</v>
      </c>
      <c r="K73" s="234">
        <v>4820058224397</v>
      </c>
      <c r="L73" s="90"/>
      <c r="M73" s="85"/>
    </row>
    <row r="74" spans="1:13" ht="24.6" customHeight="1">
      <c r="A74" s="289" t="s">
        <v>60</v>
      </c>
      <c r="B74" s="296" t="s">
        <v>227</v>
      </c>
      <c r="C74" s="291" t="s">
        <v>335</v>
      </c>
      <c r="D74" s="439"/>
      <c r="E74" s="409"/>
      <c r="F74" s="18">
        <v>0.48</v>
      </c>
      <c r="G74" s="137">
        <f t="shared" si="9"/>
        <v>0.48</v>
      </c>
      <c r="H74" s="301">
        <f t="shared" si="10"/>
        <v>20.64</v>
      </c>
      <c r="I74" s="196" t="s">
        <v>144</v>
      </c>
      <c r="J74" s="242">
        <v>120</v>
      </c>
      <c r="K74" s="235">
        <v>4820058224274</v>
      </c>
      <c r="L74" s="32"/>
      <c r="M74" s="86"/>
    </row>
    <row r="75" spans="1:13" ht="24.6" customHeight="1" thickBot="1">
      <c r="A75" s="292" t="s">
        <v>61</v>
      </c>
      <c r="B75" s="297" t="s">
        <v>227</v>
      </c>
      <c r="C75" s="294" t="s">
        <v>336</v>
      </c>
      <c r="D75" s="441"/>
      <c r="E75" s="432"/>
      <c r="F75" s="48">
        <v>0.64</v>
      </c>
      <c r="G75" s="138">
        <f t="shared" si="9"/>
        <v>0.64</v>
      </c>
      <c r="H75" s="302">
        <f t="shared" si="10"/>
        <v>27.52</v>
      </c>
      <c r="I75" s="78" t="s">
        <v>144</v>
      </c>
      <c r="J75" s="232">
        <v>96</v>
      </c>
      <c r="K75" s="237">
        <v>4820058224236</v>
      </c>
      <c r="L75" s="91"/>
      <c r="M75" s="87"/>
    </row>
    <row r="76" spans="1:13" ht="40.25" hidden="1" customHeight="1">
      <c r="A76" s="286" t="s">
        <v>460</v>
      </c>
      <c r="B76" s="287" t="s">
        <v>281</v>
      </c>
      <c r="C76" s="288" t="s">
        <v>609</v>
      </c>
      <c r="D76" s="499" t="s">
        <v>519</v>
      </c>
      <c r="E76" s="494"/>
      <c r="F76" s="63">
        <v>0.23</v>
      </c>
      <c r="G76" s="136">
        <f>F76*(1-$F$2)*(1-$F$3)</f>
        <v>0.23</v>
      </c>
      <c r="H76" s="303">
        <f>G76*$F$6</f>
        <v>9.89</v>
      </c>
      <c r="I76" s="231">
        <v>24</v>
      </c>
      <c r="J76" s="231">
        <v>192</v>
      </c>
      <c r="K76" s="234">
        <v>4820197140107</v>
      </c>
      <c r="L76" s="234"/>
      <c r="M76" s="88"/>
    </row>
    <row r="77" spans="1:13" ht="74.25" customHeight="1" thickBot="1">
      <c r="A77" s="298" t="s">
        <v>461</v>
      </c>
      <c r="B77" s="299" t="s">
        <v>281</v>
      </c>
      <c r="C77" s="300" t="s">
        <v>610</v>
      </c>
      <c r="D77" s="501"/>
      <c r="E77" s="496"/>
      <c r="F77" s="178">
        <v>0.33</v>
      </c>
      <c r="G77" s="179">
        <f>F77*(1-$F$2)*(1-$F$3)</f>
        <v>0.33</v>
      </c>
      <c r="H77" s="304">
        <f>G77*$F$6</f>
        <v>14.190000000000001</v>
      </c>
      <c r="I77" s="243">
        <v>20</v>
      </c>
      <c r="J77" s="243">
        <v>160</v>
      </c>
      <c r="K77" s="236">
        <v>4820197140121</v>
      </c>
      <c r="L77" s="236"/>
      <c r="M77" s="233"/>
    </row>
    <row r="78" spans="1:13" ht="37.25" customHeight="1">
      <c r="A78" s="286" t="s">
        <v>11</v>
      </c>
      <c r="B78" s="287" t="s">
        <v>226</v>
      </c>
      <c r="C78" s="288" t="s">
        <v>337</v>
      </c>
      <c r="D78" s="499" t="s">
        <v>471</v>
      </c>
      <c r="E78" s="494"/>
      <c r="F78" s="63">
        <v>0.52</v>
      </c>
      <c r="G78" s="136">
        <f t="shared" si="9"/>
        <v>0.52</v>
      </c>
      <c r="H78" s="303">
        <f t="shared" si="10"/>
        <v>22.36</v>
      </c>
      <c r="I78" s="231">
        <v>12</v>
      </c>
      <c r="J78" s="231">
        <v>120</v>
      </c>
      <c r="K78" s="234">
        <v>4820058226971</v>
      </c>
      <c r="L78" s="234"/>
      <c r="M78" s="88"/>
    </row>
    <row r="79" spans="1:13" ht="37.25" customHeight="1" thickBot="1">
      <c r="A79" s="292" t="s">
        <v>12</v>
      </c>
      <c r="B79" s="293" t="s">
        <v>226</v>
      </c>
      <c r="C79" s="294" t="s">
        <v>338</v>
      </c>
      <c r="D79" s="500"/>
      <c r="E79" s="495"/>
      <c r="F79" s="48">
        <v>0.73</v>
      </c>
      <c r="G79" s="138">
        <f t="shared" si="9"/>
        <v>0.73</v>
      </c>
      <c r="H79" s="302">
        <f t="shared" si="10"/>
        <v>31.39</v>
      </c>
      <c r="I79" s="232">
        <v>6</v>
      </c>
      <c r="J79" s="232">
        <v>84</v>
      </c>
      <c r="K79" s="237">
        <v>4820058226988</v>
      </c>
      <c r="L79" s="237"/>
      <c r="M79" s="87"/>
    </row>
    <row r="80" spans="1:13" ht="15.6" customHeight="1" thickBot="1">
      <c r="A80" s="492" t="s">
        <v>167</v>
      </c>
      <c r="B80" s="493"/>
      <c r="C80" s="493"/>
      <c r="D80" s="493"/>
      <c r="E80" s="493"/>
      <c r="F80" s="111"/>
      <c r="G80" s="140"/>
      <c r="H80" s="217"/>
      <c r="I80" s="100"/>
      <c r="J80" s="100"/>
      <c r="K80" s="102"/>
      <c r="L80" s="102"/>
      <c r="M80" s="112"/>
    </row>
    <row r="81" spans="1:13" ht="20" customHeight="1">
      <c r="A81" s="286" t="s">
        <v>68</v>
      </c>
      <c r="B81" s="287" t="s">
        <v>228</v>
      </c>
      <c r="C81" s="288" t="s">
        <v>339</v>
      </c>
      <c r="D81" s="438" t="s">
        <v>472</v>
      </c>
      <c r="E81" s="427"/>
      <c r="F81" s="63">
        <v>0.5</v>
      </c>
      <c r="G81" s="136">
        <f t="shared" ref="G81:G87" si="13">F81*(1-$F$2)*(1-$F$3)</f>
        <v>0.5</v>
      </c>
      <c r="H81" s="303">
        <f t="shared" ref="H81:H88" si="14">G81*$F$6</f>
        <v>21.5</v>
      </c>
      <c r="I81" s="64">
        <v>20</v>
      </c>
      <c r="J81" s="64">
        <v>120</v>
      </c>
      <c r="K81" s="84">
        <v>4820058222713</v>
      </c>
      <c r="L81" s="90"/>
      <c r="M81" s="85"/>
    </row>
    <row r="82" spans="1:13" ht="20" customHeight="1">
      <c r="A82" s="289" t="s">
        <v>69</v>
      </c>
      <c r="B82" s="290" t="s">
        <v>228</v>
      </c>
      <c r="C82" s="291" t="s">
        <v>340</v>
      </c>
      <c r="D82" s="439"/>
      <c r="E82" s="409"/>
      <c r="F82" s="18">
        <v>0.74</v>
      </c>
      <c r="G82" s="137">
        <f t="shared" si="13"/>
        <v>0.74</v>
      </c>
      <c r="H82" s="301">
        <f t="shared" si="14"/>
        <v>31.82</v>
      </c>
      <c r="I82" s="5">
        <v>10</v>
      </c>
      <c r="J82" s="5">
        <v>80</v>
      </c>
      <c r="K82" s="31">
        <v>4820058222720</v>
      </c>
      <c r="L82" s="32"/>
      <c r="M82" s="86"/>
    </row>
    <row r="83" spans="1:13" ht="20" customHeight="1">
      <c r="A83" s="289" t="s">
        <v>70</v>
      </c>
      <c r="B83" s="290" t="s">
        <v>228</v>
      </c>
      <c r="C83" s="291" t="s">
        <v>341</v>
      </c>
      <c r="D83" s="439"/>
      <c r="E83" s="409"/>
      <c r="F83" s="18">
        <v>0.91</v>
      </c>
      <c r="G83" s="137">
        <f t="shared" si="13"/>
        <v>0.91</v>
      </c>
      <c r="H83" s="301">
        <f t="shared" si="14"/>
        <v>39.130000000000003</v>
      </c>
      <c r="I83" s="5">
        <v>8</v>
      </c>
      <c r="J83" s="5">
        <v>64</v>
      </c>
      <c r="K83" s="31">
        <v>4820058222737</v>
      </c>
      <c r="L83" s="32">
        <f>H83/6*5</f>
        <v>32.608333333333334</v>
      </c>
      <c r="M83" s="86">
        <f>L83*1.2</f>
        <v>39.130000000000003</v>
      </c>
    </row>
    <row r="84" spans="1:13" ht="20" customHeight="1" thickBot="1">
      <c r="A84" s="292" t="s">
        <v>169</v>
      </c>
      <c r="B84" s="293" t="s">
        <v>228</v>
      </c>
      <c r="C84" s="294" t="s">
        <v>342</v>
      </c>
      <c r="D84" s="441"/>
      <c r="E84" s="432"/>
      <c r="F84" s="48">
        <v>1.07</v>
      </c>
      <c r="G84" s="138">
        <f t="shared" si="13"/>
        <v>1.07</v>
      </c>
      <c r="H84" s="302">
        <f t="shared" si="14"/>
        <v>46.010000000000005</v>
      </c>
      <c r="I84" s="70">
        <v>4</v>
      </c>
      <c r="J84" s="70">
        <v>56</v>
      </c>
      <c r="K84" s="33">
        <v>4820197142934</v>
      </c>
      <c r="L84" s="91"/>
      <c r="M84" s="87"/>
    </row>
    <row r="85" spans="1:13" ht="39" customHeight="1">
      <c r="A85" s="286" t="s">
        <v>62</v>
      </c>
      <c r="B85" s="295" t="s">
        <v>227</v>
      </c>
      <c r="C85" s="288" t="s">
        <v>343</v>
      </c>
      <c r="D85" s="438" t="s">
        <v>473</v>
      </c>
      <c r="E85" s="427"/>
      <c r="F85" s="63">
        <v>0.86</v>
      </c>
      <c r="G85" s="136">
        <f t="shared" si="13"/>
        <v>0.86</v>
      </c>
      <c r="H85" s="303">
        <f t="shared" si="14"/>
        <v>36.979999999999997</v>
      </c>
      <c r="I85" s="194" t="s">
        <v>140</v>
      </c>
      <c r="J85" s="64">
        <v>70</v>
      </c>
      <c r="K85" s="84">
        <v>4820058222676</v>
      </c>
      <c r="L85" s="90"/>
      <c r="M85" s="85"/>
    </row>
    <row r="86" spans="1:13" ht="39" customHeight="1" thickBot="1">
      <c r="A86" s="292" t="s">
        <v>63</v>
      </c>
      <c r="B86" s="297" t="s">
        <v>227</v>
      </c>
      <c r="C86" s="294" t="s">
        <v>344</v>
      </c>
      <c r="D86" s="441"/>
      <c r="E86" s="432"/>
      <c r="F86" s="48">
        <v>1</v>
      </c>
      <c r="G86" s="138">
        <f t="shared" si="13"/>
        <v>1</v>
      </c>
      <c r="H86" s="302">
        <f t="shared" si="14"/>
        <v>43</v>
      </c>
      <c r="I86" s="78" t="s">
        <v>140</v>
      </c>
      <c r="J86" s="70">
        <v>50</v>
      </c>
      <c r="K86" s="33">
        <v>4820058222683</v>
      </c>
      <c r="L86" s="91"/>
      <c r="M86" s="87"/>
    </row>
    <row r="87" spans="1:13" ht="39" customHeight="1">
      <c r="A87" s="286" t="s">
        <v>13</v>
      </c>
      <c r="B87" s="287" t="s">
        <v>226</v>
      </c>
      <c r="C87" s="288" t="s">
        <v>591</v>
      </c>
      <c r="D87" s="502" t="s">
        <v>474</v>
      </c>
      <c r="E87" s="427"/>
      <c r="F87" s="63">
        <v>1</v>
      </c>
      <c r="G87" s="136">
        <f t="shared" si="13"/>
        <v>1</v>
      </c>
      <c r="H87" s="303">
        <f t="shared" si="14"/>
        <v>43</v>
      </c>
      <c r="I87" s="64">
        <v>4</v>
      </c>
      <c r="J87" s="64">
        <v>64</v>
      </c>
      <c r="K87" s="84">
        <v>4820058227060</v>
      </c>
      <c r="L87" s="84"/>
      <c r="M87" s="85"/>
    </row>
    <row r="88" spans="1:13" ht="39" customHeight="1" thickBot="1">
      <c r="A88" s="298" t="s">
        <v>14</v>
      </c>
      <c r="B88" s="299" t="s">
        <v>226</v>
      </c>
      <c r="C88" s="300" t="s">
        <v>592</v>
      </c>
      <c r="D88" s="503"/>
      <c r="E88" s="409"/>
      <c r="F88" s="178">
        <v>1.22</v>
      </c>
      <c r="G88" s="179">
        <f>F88*(1-$F$2)*(1-$F$3)</f>
        <v>1.22</v>
      </c>
      <c r="H88" s="304">
        <f t="shared" si="14"/>
        <v>52.46</v>
      </c>
      <c r="I88" s="243">
        <v>4</v>
      </c>
      <c r="J88" s="243">
        <v>48</v>
      </c>
      <c r="K88" s="236">
        <v>4820058227053</v>
      </c>
      <c r="L88" s="236"/>
      <c r="M88" s="233"/>
    </row>
    <row r="89" spans="1:13" ht="39" customHeight="1" thickBot="1">
      <c r="A89" s="307" t="s">
        <v>583</v>
      </c>
      <c r="B89" s="305" t="s">
        <v>619</v>
      </c>
      <c r="C89" s="283" t="s">
        <v>590</v>
      </c>
      <c r="D89" s="428" t="s">
        <v>597</v>
      </c>
      <c r="E89" s="413"/>
      <c r="F89" s="63">
        <v>0.77</v>
      </c>
      <c r="G89" s="136">
        <f t="shared" ref="G89:G94" si="15">F89*(1-$F$2)*(1-$F$3)</f>
        <v>0.77</v>
      </c>
      <c r="H89" s="266">
        <f t="shared" ref="H89:H94" si="16">G89*$F$6</f>
        <v>33.11</v>
      </c>
      <c r="I89" s="231">
        <v>4</v>
      </c>
      <c r="J89" s="231">
        <v>80</v>
      </c>
      <c r="K89" s="234">
        <v>4820197143771</v>
      </c>
      <c r="L89" s="234"/>
      <c r="M89" s="85"/>
    </row>
    <row r="90" spans="1:13" ht="39" customHeight="1" thickBot="1">
      <c r="A90" s="308" t="s">
        <v>584</v>
      </c>
      <c r="B90" s="305" t="s">
        <v>619</v>
      </c>
      <c r="C90" s="250" t="s">
        <v>589</v>
      </c>
      <c r="D90" s="429"/>
      <c r="E90" s="431"/>
      <c r="F90" s="178">
        <v>1</v>
      </c>
      <c r="G90" s="179">
        <f t="shared" si="15"/>
        <v>1</v>
      </c>
      <c r="H90" s="268">
        <f t="shared" si="16"/>
        <v>43</v>
      </c>
      <c r="I90" s="243">
        <v>4</v>
      </c>
      <c r="J90" s="243">
        <v>64</v>
      </c>
      <c r="K90" s="236">
        <v>4820197143764</v>
      </c>
      <c r="L90" s="236"/>
      <c r="M90" s="233"/>
    </row>
    <row r="91" spans="1:13" ht="39" customHeight="1" thickBot="1">
      <c r="A91" s="307" t="s">
        <v>585</v>
      </c>
      <c r="B91" s="305" t="s">
        <v>619</v>
      </c>
      <c r="C91" s="283" t="s">
        <v>593</v>
      </c>
      <c r="D91" s="428" t="s">
        <v>598</v>
      </c>
      <c r="E91" s="413"/>
      <c r="F91" s="63">
        <v>0.93</v>
      </c>
      <c r="G91" s="136">
        <f t="shared" si="15"/>
        <v>0.93</v>
      </c>
      <c r="H91" s="266">
        <f t="shared" si="16"/>
        <v>39.99</v>
      </c>
      <c r="I91" s="231">
        <v>4</v>
      </c>
      <c r="J91" s="231">
        <v>64</v>
      </c>
      <c r="K91" s="234">
        <v>4820197143757</v>
      </c>
      <c r="L91" s="234"/>
      <c r="M91" s="85"/>
    </row>
    <row r="92" spans="1:13" ht="39" customHeight="1" thickBot="1">
      <c r="A92" s="308" t="s">
        <v>586</v>
      </c>
      <c r="B92" s="305" t="s">
        <v>619</v>
      </c>
      <c r="C92" s="250" t="s">
        <v>594</v>
      </c>
      <c r="D92" s="429"/>
      <c r="E92" s="431"/>
      <c r="F92" s="178">
        <v>1.1499999999999999</v>
      </c>
      <c r="G92" s="179">
        <f t="shared" si="15"/>
        <v>1.1499999999999999</v>
      </c>
      <c r="H92" s="268">
        <f t="shared" si="16"/>
        <v>49.449999999999996</v>
      </c>
      <c r="I92" s="243">
        <v>4</v>
      </c>
      <c r="J92" s="243">
        <v>48</v>
      </c>
      <c r="K92" s="236">
        <v>4820197143740</v>
      </c>
      <c r="L92" s="236"/>
      <c r="M92" s="233"/>
    </row>
    <row r="93" spans="1:13" ht="39" customHeight="1" thickBot="1">
      <c r="A93" s="307" t="s">
        <v>587</v>
      </c>
      <c r="B93" s="305" t="s">
        <v>619</v>
      </c>
      <c r="C93" s="283" t="s">
        <v>595</v>
      </c>
      <c r="D93" s="428" t="s">
        <v>599</v>
      </c>
      <c r="E93" s="413"/>
      <c r="F93" s="63">
        <v>0.93</v>
      </c>
      <c r="G93" s="136">
        <f t="shared" si="15"/>
        <v>0.93</v>
      </c>
      <c r="H93" s="266">
        <f t="shared" si="16"/>
        <v>39.99</v>
      </c>
      <c r="I93" s="231">
        <v>4</v>
      </c>
      <c r="J93" s="231">
        <v>64</v>
      </c>
      <c r="K93" s="234">
        <v>4820197143733</v>
      </c>
      <c r="L93" s="234"/>
      <c r="M93" s="85"/>
    </row>
    <row r="94" spans="1:13" ht="39" customHeight="1" thickBot="1">
      <c r="A94" s="309" t="s">
        <v>588</v>
      </c>
      <c r="B94" s="305" t="s">
        <v>619</v>
      </c>
      <c r="C94" s="284" t="s">
        <v>596</v>
      </c>
      <c r="D94" s="430"/>
      <c r="E94" s="414"/>
      <c r="F94" s="48">
        <v>1.1499999999999999</v>
      </c>
      <c r="G94" s="138">
        <f t="shared" si="15"/>
        <v>1.1499999999999999</v>
      </c>
      <c r="H94" s="285">
        <f t="shared" si="16"/>
        <v>49.449999999999996</v>
      </c>
      <c r="I94" s="232">
        <v>4</v>
      </c>
      <c r="J94" s="232">
        <v>48</v>
      </c>
      <c r="K94" s="237">
        <v>4820197143726</v>
      </c>
      <c r="L94" s="237"/>
      <c r="M94" s="87"/>
    </row>
    <row r="95" spans="1:13" ht="19.25" customHeight="1" thickBot="1">
      <c r="A95" s="492" t="s">
        <v>345</v>
      </c>
      <c r="B95" s="493"/>
      <c r="C95" s="493"/>
      <c r="D95" s="493"/>
      <c r="E95" s="493"/>
      <c r="F95" s="111"/>
      <c r="G95" s="140"/>
      <c r="H95" s="217"/>
      <c r="I95" s="239"/>
      <c r="J95" s="239"/>
      <c r="K95" s="211"/>
      <c r="L95" s="211"/>
      <c r="M95" s="238"/>
    </row>
    <row r="96" spans="1:13" ht="91.25" customHeight="1">
      <c r="A96" s="59" t="s">
        <v>21</v>
      </c>
      <c r="B96" s="76" t="s">
        <v>227</v>
      </c>
      <c r="C96" s="204" t="s">
        <v>259</v>
      </c>
      <c r="D96" s="74" t="s">
        <v>475</v>
      </c>
      <c r="E96" s="183"/>
      <c r="F96" s="63">
        <v>0.39</v>
      </c>
      <c r="G96" s="136">
        <f t="shared" ref="G96:G104" si="17">F96*(1-$F$2)*(1-$F$3)</f>
        <v>0.39</v>
      </c>
      <c r="H96" s="212">
        <f>G96*$F$6</f>
        <v>16.77</v>
      </c>
      <c r="I96" s="72" t="s">
        <v>143</v>
      </c>
      <c r="J96" s="72" t="s">
        <v>141</v>
      </c>
      <c r="K96" s="84">
        <v>4820058229927</v>
      </c>
      <c r="L96" s="90"/>
      <c r="M96" s="85"/>
    </row>
    <row r="97" spans="1:14" ht="91.25" customHeight="1">
      <c r="A97" s="6" t="s">
        <v>22</v>
      </c>
      <c r="B97" s="6" t="s">
        <v>227</v>
      </c>
      <c r="C97" s="184" t="s">
        <v>259</v>
      </c>
      <c r="D97" s="8" t="s">
        <v>526</v>
      </c>
      <c r="E97" s="184"/>
      <c r="F97" s="18">
        <v>0.39</v>
      </c>
      <c r="G97" s="137">
        <f t="shared" si="17"/>
        <v>0.39</v>
      </c>
      <c r="H97" s="213">
        <f t="shared" ref="H97:H104" si="18">G97*$F$6</f>
        <v>16.77</v>
      </c>
      <c r="I97" s="9" t="s">
        <v>143</v>
      </c>
      <c r="J97" s="9" t="s">
        <v>141</v>
      </c>
      <c r="K97" s="31">
        <v>4820197142088</v>
      </c>
      <c r="L97" s="32"/>
      <c r="M97" s="86"/>
    </row>
    <row r="98" spans="1:14" ht="91.25" customHeight="1">
      <c r="A98" s="6" t="s">
        <v>257</v>
      </c>
      <c r="B98" s="6" t="s">
        <v>228</v>
      </c>
      <c r="C98" s="8" t="s">
        <v>258</v>
      </c>
      <c r="D98" s="8" t="s">
        <v>527</v>
      </c>
      <c r="E98" s="184"/>
      <c r="F98" s="18">
        <v>0.51639885354330717</v>
      </c>
      <c r="G98" s="137">
        <f t="shared" si="17"/>
        <v>0.51639885354330717</v>
      </c>
      <c r="H98" s="213">
        <f>G98*$F$6</f>
        <v>22.205150702362207</v>
      </c>
      <c r="I98" s="9" t="s">
        <v>143</v>
      </c>
      <c r="J98" s="9" t="s">
        <v>141</v>
      </c>
      <c r="K98" s="31">
        <v>4820197143245</v>
      </c>
      <c r="L98" s="32"/>
      <c r="M98" s="86"/>
    </row>
    <row r="99" spans="1:14" ht="91.25" customHeight="1">
      <c r="A99" s="65" t="s">
        <v>16</v>
      </c>
      <c r="B99" s="6" t="s">
        <v>226</v>
      </c>
      <c r="C99" s="8" t="s">
        <v>260</v>
      </c>
      <c r="D99" s="8" t="s">
        <v>528</v>
      </c>
      <c r="E99" s="8"/>
      <c r="F99" s="18">
        <v>0.51639885354330717</v>
      </c>
      <c r="G99" s="137">
        <f t="shared" si="17"/>
        <v>0.51639885354330717</v>
      </c>
      <c r="H99" s="213">
        <f t="shared" si="18"/>
        <v>22.205150702362207</v>
      </c>
      <c r="I99" s="5">
        <v>20</v>
      </c>
      <c r="J99" s="196" t="s">
        <v>139</v>
      </c>
      <c r="K99" s="31">
        <v>4820058223550</v>
      </c>
      <c r="L99" s="32"/>
      <c r="M99" s="86"/>
    </row>
    <row r="100" spans="1:14" ht="91.25" customHeight="1">
      <c r="A100" s="65" t="s">
        <v>20</v>
      </c>
      <c r="B100" s="168" t="s">
        <v>227</v>
      </c>
      <c r="C100" s="205" t="s">
        <v>173</v>
      </c>
      <c r="D100" s="8" t="s">
        <v>476</v>
      </c>
      <c r="E100" s="184"/>
      <c r="F100" s="18">
        <v>1.1100000000000001</v>
      </c>
      <c r="G100" s="137">
        <f t="shared" si="17"/>
        <v>1.1100000000000001</v>
      </c>
      <c r="H100" s="213">
        <f t="shared" si="18"/>
        <v>47.730000000000004</v>
      </c>
      <c r="I100" s="9" t="s">
        <v>142</v>
      </c>
      <c r="J100" s="9" t="s">
        <v>141</v>
      </c>
      <c r="K100" s="31">
        <v>4820058223543</v>
      </c>
      <c r="L100" s="32"/>
      <c r="M100" s="86"/>
      <c r="N100" s="376"/>
    </row>
    <row r="101" spans="1:14" ht="100.25" customHeight="1">
      <c r="A101" s="65" t="s">
        <v>19</v>
      </c>
      <c r="B101" s="168" t="s">
        <v>227</v>
      </c>
      <c r="C101" s="205" t="s">
        <v>172</v>
      </c>
      <c r="D101" s="8" t="s">
        <v>477</v>
      </c>
      <c r="E101" s="184"/>
      <c r="F101" s="18">
        <v>1.3</v>
      </c>
      <c r="G101" s="137">
        <f t="shared" si="17"/>
        <v>1.3</v>
      </c>
      <c r="H101" s="213">
        <v>53</v>
      </c>
      <c r="I101" s="9" t="s">
        <v>140</v>
      </c>
      <c r="J101" s="9" t="s">
        <v>141</v>
      </c>
      <c r="K101" s="31">
        <v>4820058226889</v>
      </c>
      <c r="L101" s="32"/>
      <c r="M101" s="86"/>
      <c r="N101" s="376"/>
    </row>
    <row r="102" spans="1:14" ht="102.6" customHeight="1">
      <c r="A102" s="65" t="s">
        <v>18</v>
      </c>
      <c r="B102" s="168" t="s">
        <v>227</v>
      </c>
      <c r="C102" s="205" t="s">
        <v>171</v>
      </c>
      <c r="D102" s="8" t="s">
        <v>477</v>
      </c>
      <c r="E102" s="184"/>
      <c r="F102" s="18">
        <v>1.55</v>
      </c>
      <c r="G102" s="137">
        <f t="shared" si="17"/>
        <v>1.55</v>
      </c>
      <c r="H102" s="213">
        <v>53.28</v>
      </c>
      <c r="I102" s="9" t="s">
        <v>140</v>
      </c>
      <c r="J102" s="9" t="s">
        <v>141</v>
      </c>
      <c r="K102" s="9" t="s">
        <v>137</v>
      </c>
      <c r="L102" s="32"/>
      <c r="M102" s="86"/>
      <c r="N102" s="376"/>
    </row>
    <row r="103" spans="1:14" ht="91.25" customHeight="1">
      <c r="A103" s="65" t="s">
        <v>17</v>
      </c>
      <c r="B103" s="168" t="s">
        <v>227</v>
      </c>
      <c r="C103" s="205" t="s">
        <v>170</v>
      </c>
      <c r="D103" s="8" t="s">
        <v>478</v>
      </c>
      <c r="E103" s="184"/>
      <c r="F103" s="18">
        <v>2</v>
      </c>
      <c r="G103" s="137">
        <f t="shared" si="17"/>
        <v>2</v>
      </c>
      <c r="H103" s="213">
        <f t="shared" si="18"/>
        <v>86</v>
      </c>
      <c r="I103" s="5">
        <v>1</v>
      </c>
      <c r="J103" s="5">
        <v>100</v>
      </c>
      <c r="K103" s="9">
        <v>4820197142033</v>
      </c>
      <c r="L103" s="32"/>
      <c r="M103" s="86"/>
      <c r="N103" s="376"/>
    </row>
    <row r="104" spans="1:14" ht="91.25" customHeight="1" thickBot="1">
      <c r="A104" s="66" t="s">
        <v>15</v>
      </c>
      <c r="B104" s="67" t="s">
        <v>226</v>
      </c>
      <c r="C104" s="185" t="s">
        <v>166</v>
      </c>
      <c r="D104" s="75" t="s">
        <v>479</v>
      </c>
      <c r="E104" s="185"/>
      <c r="F104" s="18">
        <v>2.57</v>
      </c>
      <c r="G104" s="137">
        <f t="shared" si="17"/>
        <v>2.57</v>
      </c>
      <c r="H104" s="214">
        <f t="shared" si="18"/>
        <v>110.50999999999999</v>
      </c>
      <c r="I104" s="70">
        <v>1</v>
      </c>
      <c r="J104" s="70">
        <v>60</v>
      </c>
      <c r="K104" s="31">
        <v>4820058223598</v>
      </c>
      <c r="L104" s="33"/>
      <c r="M104" s="18"/>
      <c r="N104" s="376"/>
    </row>
    <row r="105" spans="1:14" ht="19.25" customHeight="1" thickBot="1">
      <c r="A105" s="398" t="s">
        <v>233</v>
      </c>
      <c r="B105" s="399"/>
      <c r="C105" s="399"/>
      <c r="D105" s="399"/>
      <c r="E105" s="399"/>
      <c r="F105" s="55"/>
      <c r="G105" s="139"/>
      <c r="H105" s="215"/>
      <c r="I105" s="56"/>
      <c r="J105" s="56"/>
      <c r="K105" s="94"/>
      <c r="L105" s="94"/>
      <c r="M105" s="89"/>
    </row>
    <row r="106" spans="1:14" ht="91.25" customHeight="1">
      <c r="A106" s="59" t="s">
        <v>54</v>
      </c>
      <c r="B106" s="76" t="s">
        <v>227</v>
      </c>
      <c r="C106" s="96" t="s">
        <v>346</v>
      </c>
      <c r="D106" s="61" t="s">
        <v>480</v>
      </c>
      <c r="E106" s="61"/>
      <c r="F106" s="63">
        <v>0.17139492311540366</v>
      </c>
      <c r="G106" s="136">
        <f>F106*(1-$F$2)*(1-$F$3)</f>
        <v>0.17139492311540366</v>
      </c>
      <c r="H106" s="212">
        <f>G106*$F$6</f>
        <v>7.3699816939623579</v>
      </c>
      <c r="I106" s="64">
        <v>40</v>
      </c>
      <c r="J106" s="64">
        <v>480</v>
      </c>
      <c r="K106" s="84">
        <v>4820058224281</v>
      </c>
      <c r="L106" s="90"/>
      <c r="M106" s="85"/>
    </row>
    <row r="107" spans="1:14" ht="91.25" customHeight="1">
      <c r="A107" s="65" t="s">
        <v>55</v>
      </c>
      <c r="B107" s="168" t="s">
        <v>227</v>
      </c>
      <c r="C107" s="188" t="s">
        <v>347</v>
      </c>
      <c r="D107" s="167" t="s">
        <v>481</v>
      </c>
      <c r="E107" s="167"/>
      <c r="F107" s="18">
        <v>0.30234447646860957</v>
      </c>
      <c r="G107" s="137">
        <f>F107*(1-$F$2)*(1-$F$3)</f>
        <v>0.30234447646860957</v>
      </c>
      <c r="H107" s="213">
        <f>G107*$F$6</f>
        <v>13.000812488150212</v>
      </c>
      <c r="I107" s="5">
        <v>20</v>
      </c>
      <c r="J107" s="5">
        <v>200</v>
      </c>
      <c r="K107" s="31">
        <v>4820058224298</v>
      </c>
      <c r="L107" s="32"/>
      <c r="M107" s="86"/>
    </row>
    <row r="108" spans="1:14" ht="115.25" customHeight="1" thickBot="1">
      <c r="A108" s="66" t="s">
        <v>56</v>
      </c>
      <c r="B108" s="77" t="s">
        <v>227</v>
      </c>
      <c r="C108" s="206" t="s">
        <v>348</v>
      </c>
      <c r="D108" s="68" t="s">
        <v>482</v>
      </c>
      <c r="E108" s="68"/>
      <c r="F108" s="48">
        <v>0.71859875088382197</v>
      </c>
      <c r="G108" s="138">
        <f>F108*(1-$F$2)*(1-$F$3)</f>
        <v>0.71859875088382197</v>
      </c>
      <c r="H108" s="214">
        <f>G108*$F$6</f>
        <v>30.899746288004344</v>
      </c>
      <c r="I108" s="70">
        <v>8</v>
      </c>
      <c r="J108" s="70">
        <v>112</v>
      </c>
      <c r="K108" s="33">
        <v>4820058229064</v>
      </c>
      <c r="L108" s="91"/>
      <c r="M108" s="87"/>
    </row>
    <row r="109" spans="1:14" ht="17.649999999999999" thickBot="1">
      <c r="A109" s="484" t="s">
        <v>351</v>
      </c>
      <c r="B109" s="485"/>
      <c r="C109" s="485"/>
      <c r="D109" s="485"/>
      <c r="E109" s="485"/>
      <c r="F109" s="142"/>
      <c r="G109" s="143"/>
      <c r="H109" s="218"/>
      <c r="I109" s="135"/>
      <c r="J109" s="135"/>
      <c r="K109" s="145"/>
      <c r="L109" s="145"/>
      <c r="M109" s="134"/>
    </row>
    <row r="110" spans="1:14" ht="91.25" customHeight="1">
      <c r="A110" s="59" t="s">
        <v>47</v>
      </c>
      <c r="B110" s="60" t="s">
        <v>227</v>
      </c>
      <c r="C110" s="61" t="s">
        <v>349</v>
      </c>
      <c r="D110" s="61" t="s">
        <v>483</v>
      </c>
      <c r="E110" s="61"/>
      <c r="F110" s="63">
        <v>0.34247215924052565</v>
      </c>
      <c r="G110" s="136">
        <f>F110*(1-$F$2)*(1-$F$3)</f>
        <v>0.34247215924052565</v>
      </c>
      <c r="H110" s="212">
        <f>G110*$F$6</f>
        <v>14.726302847342604</v>
      </c>
      <c r="I110" s="64">
        <v>12</v>
      </c>
      <c r="J110" s="64">
        <v>192</v>
      </c>
      <c r="K110" s="84">
        <v>4820058226902</v>
      </c>
      <c r="L110" s="90"/>
      <c r="M110" s="85"/>
    </row>
    <row r="111" spans="1:14" ht="91.25" customHeight="1">
      <c r="A111" s="65" t="s">
        <v>48</v>
      </c>
      <c r="B111" s="6" t="s">
        <v>227</v>
      </c>
      <c r="C111" s="167" t="s">
        <v>350</v>
      </c>
      <c r="D111" s="167" t="s">
        <v>484</v>
      </c>
      <c r="E111" s="167"/>
      <c r="F111" s="18">
        <v>0.98311937007874051</v>
      </c>
      <c r="G111" s="137">
        <f>F111*(1-$F$2)*(1-$F$3)</f>
        <v>0.98311937007874051</v>
      </c>
      <c r="H111" s="213">
        <f>G111*$F$6</f>
        <v>42.274132913385841</v>
      </c>
      <c r="I111" s="5">
        <v>12</v>
      </c>
      <c r="J111" s="5">
        <v>96</v>
      </c>
      <c r="K111" s="31">
        <v>4820058223574</v>
      </c>
      <c r="L111" s="32"/>
      <c r="M111" s="86"/>
    </row>
    <row r="112" spans="1:14" ht="91.25" customHeight="1" thickBot="1">
      <c r="A112" s="66" t="s">
        <v>261</v>
      </c>
      <c r="B112" s="67" t="s">
        <v>227</v>
      </c>
      <c r="C112" s="68" t="s">
        <v>350</v>
      </c>
      <c r="D112" s="68" t="s">
        <v>485</v>
      </c>
      <c r="E112" s="68"/>
      <c r="F112" s="48">
        <v>2</v>
      </c>
      <c r="G112" s="138">
        <f>F112*(1-$F$2)*(1-$F$3)</f>
        <v>2</v>
      </c>
      <c r="H112" s="214">
        <f>G112*$F$6</f>
        <v>86</v>
      </c>
      <c r="I112" s="70">
        <v>1</v>
      </c>
      <c r="J112" s="70">
        <v>100</v>
      </c>
      <c r="K112" s="33">
        <v>4820197143252</v>
      </c>
      <c r="L112" s="91"/>
      <c r="M112" s="87"/>
    </row>
    <row r="113" spans="1:13" ht="20" customHeight="1" thickBot="1">
      <c r="A113" s="492" t="s">
        <v>613</v>
      </c>
      <c r="B113" s="493"/>
      <c r="C113" s="493"/>
      <c r="D113" s="493"/>
      <c r="E113" s="493"/>
      <c r="F113" s="111"/>
      <c r="G113" s="140"/>
      <c r="H113" s="217"/>
      <c r="I113" s="100"/>
      <c r="J113" s="100"/>
      <c r="K113" s="211"/>
      <c r="L113" s="211"/>
      <c r="M113" s="112"/>
    </row>
    <row r="114" spans="1:13" ht="91.25" customHeight="1">
      <c r="A114" s="334" t="s">
        <v>99</v>
      </c>
      <c r="B114" s="335" t="s">
        <v>228</v>
      </c>
      <c r="C114" s="336" t="s">
        <v>352</v>
      </c>
      <c r="D114" s="336" t="s">
        <v>353</v>
      </c>
      <c r="E114" s="61"/>
      <c r="F114" s="63">
        <v>0.2</v>
      </c>
      <c r="G114" s="136">
        <f t="shared" ref="G114:G120" si="19">F114*(1-$F$2)*(1-$F$3)</f>
        <v>0.2</v>
      </c>
      <c r="H114" s="346">
        <f t="shared" ref="H114:H121" si="20">G114*$F$6</f>
        <v>8.6</v>
      </c>
      <c r="I114" s="64">
        <v>50</v>
      </c>
      <c r="J114" s="194" t="s">
        <v>153</v>
      </c>
      <c r="K114" s="84">
        <v>4820058221303</v>
      </c>
      <c r="L114" s="90"/>
      <c r="M114" s="85"/>
    </row>
    <row r="115" spans="1:13" ht="91.25" customHeight="1">
      <c r="A115" s="337" t="s">
        <v>100</v>
      </c>
      <c r="B115" s="338" t="s">
        <v>228</v>
      </c>
      <c r="C115" s="339" t="s">
        <v>358</v>
      </c>
      <c r="D115" s="339" t="s">
        <v>354</v>
      </c>
      <c r="E115" s="167"/>
      <c r="F115" s="18">
        <v>0.38</v>
      </c>
      <c r="G115" s="137">
        <f t="shared" si="19"/>
        <v>0.38</v>
      </c>
      <c r="H115" s="347">
        <f t="shared" si="20"/>
        <v>16.34</v>
      </c>
      <c r="I115" s="5">
        <v>20</v>
      </c>
      <c r="J115" s="196" t="s">
        <v>157</v>
      </c>
      <c r="K115" s="31">
        <v>4820058223802</v>
      </c>
      <c r="L115" s="32"/>
      <c r="M115" s="86"/>
    </row>
    <row r="116" spans="1:13" ht="91.25" customHeight="1">
      <c r="A116" s="337" t="s">
        <v>101</v>
      </c>
      <c r="B116" s="338" t="s">
        <v>228</v>
      </c>
      <c r="C116" s="339" t="s">
        <v>355</v>
      </c>
      <c r="D116" s="339" t="s">
        <v>359</v>
      </c>
      <c r="E116" s="167"/>
      <c r="F116" s="18">
        <v>0.38</v>
      </c>
      <c r="G116" s="137">
        <f t="shared" si="19"/>
        <v>0.38</v>
      </c>
      <c r="H116" s="347">
        <f t="shared" si="20"/>
        <v>16.34</v>
      </c>
      <c r="I116" s="5">
        <v>40</v>
      </c>
      <c r="J116" s="196" t="s">
        <v>151</v>
      </c>
      <c r="K116" s="31">
        <v>4820058221839</v>
      </c>
      <c r="L116" s="32"/>
      <c r="M116" s="86"/>
    </row>
    <row r="117" spans="1:13" ht="91.25" customHeight="1">
      <c r="A117" s="337" t="s">
        <v>58</v>
      </c>
      <c r="B117" s="340" t="s">
        <v>227</v>
      </c>
      <c r="C117" s="341" t="s">
        <v>356</v>
      </c>
      <c r="D117" s="339" t="s">
        <v>486</v>
      </c>
      <c r="E117" s="167"/>
      <c r="F117" s="18">
        <v>0.65</v>
      </c>
      <c r="G117" s="137">
        <f t="shared" si="19"/>
        <v>0.65</v>
      </c>
      <c r="H117" s="347">
        <f t="shared" si="20"/>
        <v>27.95</v>
      </c>
      <c r="I117" s="196" t="s">
        <v>142</v>
      </c>
      <c r="J117" s="5">
        <v>160</v>
      </c>
      <c r="K117" s="31">
        <v>4820058220719</v>
      </c>
      <c r="L117" s="32"/>
      <c r="M117" s="86"/>
    </row>
    <row r="118" spans="1:13" ht="91.25" customHeight="1">
      <c r="A118" s="337" t="s">
        <v>102</v>
      </c>
      <c r="B118" s="338" t="s">
        <v>228</v>
      </c>
      <c r="C118" s="339" t="s">
        <v>357</v>
      </c>
      <c r="D118" s="339" t="s">
        <v>360</v>
      </c>
      <c r="E118" s="167"/>
      <c r="F118" s="18">
        <v>0.81</v>
      </c>
      <c r="G118" s="137">
        <f t="shared" si="19"/>
        <v>0.81</v>
      </c>
      <c r="H118" s="347">
        <f t="shared" si="20"/>
        <v>34.830000000000005</v>
      </c>
      <c r="I118" s="5">
        <v>10</v>
      </c>
      <c r="J118" s="196" t="s">
        <v>146</v>
      </c>
      <c r="K118" s="31">
        <v>4820058223796</v>
      </c>
      <c r="L118" s="32"/>
      <c r="M118" s="86"/>
    </row>
    <row r="119" spans="1:13" ht="91.25" customHeight="1">
      <c r="A119" s="337" t="s">
        <v>103</v>
      </c>
      <c r="B119" s="338" t="s">
        <v>228</v>
      </c>
      <c r="C119" s="339" t="s">
        <v>361</v>
      </c>
      <c r="D119" s="339" t="s">
        <v>363</v>
      </c>
      <c r="E119" s="167"/>
      <c r="F119" s="18">
        <v>0.26</v>
      </c>
      <c r="G119" s="137">
        <f t="shared" si="19"/>
        <v>0.26</v>
      </c>
      <c r="H119" s="347">
        <f t="shared" si="20"/>
        <v>11.18</v>
      </c>
      <c r="I119" s="5">
        <v>40</v>
      </c>
      <c r="J119" s="196" t="s">
        <v>151</v>
      </c>
      <c r="K119" s="31">
        <v>4820058221860</v>
      </c>
      <c r="L119" s="32"/>
      <c r="M119" s="86"/>
    </row>
    <row r="120" spans="1:13" ht="91.25" customHeight="1">
      <c r="A120" s="337" t="s">
        <v>57</v>
      </c>
      <c r="B120" s="340" t="s">
        <v>227</v>
      </c>
      <c r="C120" s="341" t="s">
        <v>362</v>
      </c>
      <c r="D120" s="339" t="s">
        <v>487</v>
      </c>
      <c r="E120" s="167"/>
      <c r="F120" s="18">
        <v>0.44</v>
      </c>
      <c r="G120" s="137">
        <f t="shared" si="19"/>
        <v>0.44</v>
      </c>
      <c r="H120" s="347">
        <f t="shared" si="20"/>
        <v>18.920000000000002</v>
      </c>
      <c r="I120" s="5">
        <v>20</v>
      </c>
      <c r="J120" s="5">
        <v>160</v>
      </c>
      <c r="K120" s="31">
        <v>4820058229057</v>
      </c>
      <c r="L120" s="32"/>
      <c r="M120" s="86"/>
    </row>
    <row r="121" spans="1:13" ht="91.25" customHeight="1" thickBot="1">
      <c r="A121" s="342" t="s">
        <v>194</v>
      </c>
      <c r="B121" s="343" t="s">
        <v>232</v>
      </c>
      <c r="C121" s="344" t="s">
        <v>364</v>
      </c>
      <c r="D121" s="345" t="s">
        <v>488</v>
      </c>
      <c r="E121" s="68"/>
      <c r="F121" s="111">
        <v>0.41775157894736842</v>
      </c>
      <c r="G121" s="141">
        <f>F121*(1-$F$2)*(1-$F$3)</f>
        <v>0.41775157894736842</v>
      </c>
      <c r="H121" s="348">
        <f t="shared" si="20"/>
        <v>17.963317894736843</v>
      </c>
      <c r="I121" s="78" t="s">
        <v>250</v>
      </c>
      <c r="J121" s="70">
        <v>288</v>
      </c>
      <c r="K121" s="33">
        <v>4820197140787</v>
      </c>
      <c r="L121" s="91"/>
      <c r="M121" s="87"/>
    </row>
    <row r="122" spans="1:13" ht="17.45" customHeight="1" thickBot="1">
      <c r="A122" s="398" t="s">
        <v>365</v>
      </c>
      <c r="B122" s="399"/>
      <c r="C122" s="399"/>
      <c r="D122" s="399"/>
      <c r="E122" s="399"/>
      <c r="F122" s="55"/>
      <c r="G122" s="139"/>
      <c r="H122" s="215"/>
      <c r="I122" s="56"/>
      <c r="J122" s="56"/>
      <c r="K122" s="94"/>
      <c r="L122" s="94"/>
      <c r="M122" s="89"/>
    </row>
    <row r="123" spans="1:13" ht="91.25" customHeight="1">
      <c r="A123" s="59" t="s">
        <v>64</v>
      </c>
      <c r="B123" s="76" t="s">
        <v>227</v>
      </c>
      <c r="C123" s="96" t="s">
        <v>366</v>
      </c>
      <c r="D123" s="61" t="s">
        <v>489</v>
      </c>
      <c r="E123" s="61"/>
      <c r="F123" s="63">
        <v>0.84249882551480337</v>
      </c>
      <c r="G123" s="136">
        <f>F123*(1-$F$2)*(1-$F$3)</f>
        <v>0.84249882551480337</v>
      </c>
      <c r="H123" s="212">
        <f>G123*$F$6</f>
        <v>36.227449497136547</v>
      </c>
      <c r="I123" s="64">
        <v>10</v>
      </c>
      <c r="J123" s="194" t="s">
        <v>158</v>
      </c>
      <c r="K123" s="84">
        <v>4820197141784</v>
      </c>
      <c r="L123" s="90"/>
      <c r="M123" s="85"/>
    </row>
    <row r="124" spans="1:13" ht="91.25" customHeight="1" thickBot="1">
      <c r="A124" s="66" t="s">
        <v>65</v>
      </c>
      <c r="B124" s="77" t="s">
        <v>227</v>
      </c>
      <c r="C124" s="206" t="s">
        <v>367</v>
      </c>
      <c r="D124" s="68" t="s">
        <v>489</v>
      </c>
      <c r="E124" s="68"/>
      <c r="F124" s="48">
        <v>1.5768064477530714</v>
      </c>
      <c r="G124" s="138">
        <f>F124*(1-$F$2)*(1-$F$3)</f>
        <v>1.5768064477530714</v>
      </c>
      <c r="H124" s="214">
        <f>G124*$F$6</f>
        <v>67.802677253382072</v>
      </c>
      <c r="I124" s="70">
        <v>10</v>
      </c>
      <c r="J124" s="78" t="s">
        <v>159</v>
      </c>
      <c r="K124" s="33">
        <v>4820197141791</v>
      </c>
      <c r="L124" s="91"/>
      <c r="M124" s="87"/>
    </row>
    <row r="125" spans="1:13" ht="18.600000000000001" customHeight="1" thickBot="1">
      <c r="A125" s="398" t="s">
        <v>168</v>
      </c>
      <c r="B125" s="399"/>
      <c r="C125" s="399"/>
      <c r="D125" s="399"/>
      <c r="E125" s="399"/>
      <c r="F125" s="55"/>
      <c r="G125" s="139"/>
      <c r="H125" s="215"/>
      <c r="I125" s="56"/>
      <c r="J125" s="56"/>
      <c r="K125" s="94"/>
      <c r="L125" s="94"/>
      <c r="M125" s="89"/>
    </row>
    <row r="126" spans="1:13" ht="45" customHeight="1">
      <c r="A126" s="59" t="s">
        <v>76</v>
      </c>
      <c r="B126" s="76" t="s">
        <v>228</v>
      </c>
      <c r="C126" s="96" t="s">
        <v>368</v>
      </c>
      <c r="D126" s="61" t="s">
        <v>490</v>
      </c>
      <c r="E126" s="427"/>
      <c r="F126" s="63">
        <v>0.37891945157923568</v>
      </c>
      <c r="G126" s="136">
        <f>F126*(1-$F$2)*(1-$F$3)</f>
        <v>0.37891945157923568</v>
      </c>
      <c r="H126" s="212">
        <f>G126*$F$6</f>
        <v>16.293536417907134</v>
      </c>
      <c r="I126" s="64">
        <v>20</v>
      </c>
      <c r="J126" s="194" t="s">
        <v>145</v>
      </c>
      <c r="K126" s="84">
        <v>4820058222522</v>
      </c>
      <c r="L126" s="90"/>
      <c r="M126" s="85"/>
    </row>
    <row r="127" spans="1:13" ht="45" customHeight="1">
      <c r="A127" s="65" t="s">
        <v>77</v>
      </c>
      <c r="B127" s="168" t="s">
        <v>228</v>
      </c>
      <c r="C127" s="188" t="s">
        <v>369</v>
      </c>
      <c r="D127" s="167" t="s">
        <v>490</v>
      </c>
      <c r="E127" s="410"/>
      <c r="F127" s="18">
        <v>0.68749832933300481</v>
      </c>
      <c r="G127" s="137">
        <f>F127*(1-$F$2)*(1-$F$3)</f>
        <v>0.68749832933300481</v>
      </c>
      <c r="H127" s="213">
        <f>G127*$F$6</f>
        <v>29.562428161319207</v>
      </c>
      <c r="I127" s="5">
        <v>10</v>
      </c>
      <c r="J127" s="196" t="s">
        <v>146</v>
      </c>
      <c r="K127" s="31">
        <v>4820058222546</v>
      </c>
      <c r="L127" s="32"/>
      <c r="M127" s="86"/>
    </row>
    <row r="128" spans="1:13" ht="45" customHeight="1">
      <c r="A128" s="65" t="s">
        <v>78</v>
      </c>
      <c r="B128" s="168" t="s">
        <v>228</v>
      </c>
      <c r="C128" s="188" t="s">
        <v>368</v>
      </c>
      <c r="D128" s="167" t="s">
        <v>491</v>
      </c>
      <c r="E128" s="431"/>
      <c r="F128" s="18">
        <v>0.44957538154289078</v>
      </c>
      <c r="G128" s="137">
        <f>F128*(1-$F$2)*(1-$F$3)</f>
        <v>0.44957538154289078</v>
      </c>
      <c r="H128" s="213">
        <f>G128*$F$6</f>
        <v>19.331741406344303</v>
      </c>
      <c r="I128" s="5">
        <v>20</v>
      </c>
      <c r="J128" s="196" t="s">
        <v>151</v>
      </c>
      <c r="K128" s="31">
        <v>4820058222539</v>
      </c>
      <c r="L128" s="32"/>
      <c r="M128" s="86"/>
    </row>
    <row r="129" spans="1:13" ht="45" customHeight="1" thickBot="1">
      <c r="A129" s="66" t="s">
        <v>79</v>
      </c>
      <c r="B129" s="77" t="s">
        <v>228</v>
      </c>
      <c r="C129" s="206" t="s">
        <v>369</v>
      </c>
      <c r="D129" s="68" t="s">
        <v>491</v>
      </c>
      <c r="E129" s="432"/>
      <c r="F129" s="48">
        <v>0.83736864378713172</v>
      </c>
      <c r="G129" s="138">
        <f>F129*(1-$F$2)*(1-$F$3)</f>
        <v>0.83736864378713172</v>
      </c>
      <c r="H129" s="214">
        <f>G129*$F$6</f>
        <v>36.006851682846666</v>
      </c>
      <c r="I129" s="70">
        <v>10</v>
      </c>
      <c r="J129" s="78" t="s">
        <v>152</v>
      </c>
      <c r="K129" s="33">
        <v>4820058222553</v>
      </c>
      <c r="L129" s="91"/>
      <c r="M129" s="87"/>
    </row>
    <row r="130" spans="1:13" ht="18.600000000000001" customHeight="1" thickBot="1">
      <c r="A130" s="398" t="s">
        <v>370</v>
      </c>
      <c r="B130" s="399"/>
      <c r="C130" s="399"/>
      <c r="D130" s="399"/>
      <c r="E130" s="399"/>
      <c r="F130" s="55"/>
      <c r="G130" s="139"/>
      <c r="H130" s="215"/>
      <c r="I130" s="56"/>
      <c r="J130" s="56"/>
      <c r="K130" s="97"/>
      <c r="L130" s="94"/>
      <c r="M130" s="89"/>
    </row>
    <row r="131" spans="1:13" ht="91.25" customHeight="1">
      <c r="A131" s="59" t="s">
        <v>33</v>
      </c>
      <c r="B131" s="76" t="s">
        <v>227</v>
      </c>
      <c r="C131" s="62" t="s">
        <v>371</v>
      </c>
      <c r="D131" s="411" t="s">
        <v>492</v>
      </c>
      <c r="E131" s="61"/>
      <c r="F131" s="63">
        <v>0.51</v>
      </c>
      <c r="G131" s="136">
        <f t="shared" ref="G131:G136" si="21">F131*(1-$F$2)*(1-$F$3)</f>
        <v>0.51</v>
      </c>
      <c r="H131" s="212">
        <f t="shared" ref="H131:H136" si="22">G131*$F$6</f>
        <v>21.93</v>
      </c>
      <c r="I131" s="64">
        <v>10</v>
      </c>
      <c r="J131" s="64">
        <v>100</v>
      </c>
      <c r="K131" s="84">
        <v>4820058222829</v>
      </c>
      <c r="L131" s="90"/>
      <c r="M131" s="85"/>
    </row>
    <row r="132" spans="1:13" ht="91.25" customHeight="1" thickBot="1">
      <c r="A132" s="66" t="s">
        <v>34</v>
      </c>
      <c r="B132" s="77" t="s">
        <v>227</v>
      </c>
      <c r="C132" s="69" t="s">
        <v>372</v>
      </c>
      <c r="D132" s="412"/>
      <c r="E132" s="68"/>
      <c r="F132" s="48">
        <v>0.89</v>
      </c>
      <c r="G132" s="138">
        <f t="shared" si="21"/>
        <v>0.89</v>
      </c>
      <c r="H132" s="214">
        <f t="shared" si="22"/>
        <v>38.270000000000003</v>
      </c>
      <c r="I132" s="70">
        <v>5</v>
      </c>
      <c r="J132" s="70">
        <v>50</v>
      </c>
      <c r="K132" s="33">
        <v>4820058222669</v>
      </c>
      <c r="L132" s="91"/>
      <c r="M132" s="87"/>
    </row>
    <row r="133" spans="1:13" ht="45" customHeight="1">
      <c r="A133" s="98" t="s">
        <v>36</v>
      </c>
      <c r="B133" s="227" t="s">
        <v>227</v>
      </c>
      <c r="C133" s="2" t="s">
        <v>373</v>
      </c>
      <c r="D133" s="427" t="s">
        <v>493</v>
      </c>
      <c r="E133" s="427"/>
      <c r="F133" s="18">
        <v>0.85</v>
      </c>
      <c r="G133" s="141">
        <f t="shared" si="21"/>
        <v>0.85</v>
      </c>
      <c r="H133" s="216">
        <f t="shared" si="22"/>
        <v>36.549999999999997</v>
      </c>
      <c r="I133" s="186">
        <v>4</v>
      </c>
      <c r="J133" s="186">
        <v>96</v>
      </c>
      <c r="K133" s="93">
        <v>4820058225561</v>
      </c>
      <c r="L133" s="92"/>
      <c r="M133" s="99"/>
    </row>
    <row r="134" spans="1:13" ht="45" customHeight="1">
      <c r="A134" s="98" t="s">
        <v>35</v>
      </c>
      <c r="B134" s="168" t="s">
        <v>227</v>
      </c>
      <c r="C134" s="2" t="s">
        <v>374</v>
      </c>
      <c r="D134" s="409"/>
      <c r="E134" s="410"/>
      <c r="F134" s="51">
        <v>0.76</v>
      </c>
      <c r="G134" s="137">
        <f t="shared" si="21"/>
        <v>0.76</v>
      </c>
      <c r="H134" s="213">
        <f t="shared" si="22"/>
        <v>32.68</v>
      </c>
      <c r="I134" s="5">
        <v>4</v>
      </c>
      <c r="J134" s="5">
        <v>96</v>
      </c>
      <c r="K134" s="31">
        <v>4820058225554</v>
      </c>
      <c r="L134" s="32"/>
      <c r="M134" s="86"/>
    </row>
    <row r="135" spans="1:13" ht="54.6" customHeight="1">
      <c r="A135" s="65" t="s">
        <v>37</v>
      </c>
      <c r="B135" s="168" t="s">
        <v>227</v>
      </c>
      <c r="C135" s="2" t="s">
        <v>375</v>
      </c>
      <c r="D135" s="431" t="s">
        <v>494</v>
      </c>
      <c r="E135" s="431"/>
      <c r="F135" s="18">
        <v>1.1299999999999999</v>
      </c>
      <c r="G135" s="137">
        <f t="shared" si="21"/>
        <v>1.1299999999999999</v>
      </c>
      <c r="H135" s="213">
        <f t="shared" si="22"/>
        <v>48.589999999999996</v>
      </c>
      <c r="I135" s="5">
        <v>5</v>
      </c>
      <c r="J135" s="5">
        <v>70</v>
      </c>
      <c r="K135" s="31">
        <v>4820058225578</v>
      </c>
      <c r="L135" s="32"/>
      <c r="M135" s="86"/>
    </row>
    <row r="136" spans="1:13" ht="54.6" customHeight="1" thickBot="1">
      <c r="A136" s="66" t="s">
        <v>38</v>
      </c>
      <c r="B136" s="77" t="s">
        <v>227</v>
      </c>
      <c r="C136" s="69" t="s">
        <v>376</v>
      </c>
      <c r="D136" s="432"/>
      <c r="E136" s="432"/>
      <c r="F136" s="48">
        <v>1.7</v>
      </c>
      <c r="G136" s="138">
        <f t="shared" si="21"/>
        <v>1.7</v>
      </c>
      <c r="H136" s="214">
        <f t="shared" si="22"/>
        <v>73.099999999999994</v>
      </c>
      <c r="I136" s="70">
        <v>4</v>
      </c>
      <c r="J136" s="70">
        <v>48</v>
      </c>
      <c r="K136" s="33">
        <v>4820058225585</v>
      </c>
      <c r="L136" s="91"/>
      <c r="M136" s="87"/>
    </row>
    <row r="137" spans="1:13" ht="107" customHeight="1" thickBot="1">
      <c r="A137" s="52" t="s">
        <v>104</v>
      </c>
      <c r="B137" s="53" t="s">
        <v>229</v>
      </c>
      <c r="C137" s="207" t="s">
        <v>377</v>
      </c>
      <c r="D137" s="54" t="s">
        <v>495</v>
      </c>
      <c r="E137" s="54"/>
      <c r="F137" s="55">
        <v>1.9748068095825924</v>
      </c>
      <c r="G137" s="139">
        <f>F137*(1-$F$2)*(1-$F$3)</f>
        <v>1.9748068095825924</v>
      </c>
      <c r="H137" s="215">
        <f>G137*$F$6</f>
        <v>84.916692812051465</v>
      </c>
      <c r="I137" s="56">
        <v>4</v>
      </c>
      <c r="J137" s="104">
        <v>16</v>
      </c>
      <c r="K137" s="83">
        <v>4820058226858</v>
      </c>
      <c r="L137" s="94"/>
      <c r="M137" s="89"/>
    </row>
    <row r="138" spans="1:13" ht="18.600000000000001" customHeight="1" thickBot="1">
      <c r="A138" s="398" t="s">
        <v>378</v>
      </c>
      <c r="B138" s="399"/>
      <c r="C138" s="399"/>
      <c r="D138" s="399"/>
      <c r="E138" s="399"/>
      <c r="F138" s="55"/>
      <c r="G138" s="139"/>
      <c r="H138" s="215"/>
      <c r="I138" s="56"/>
      <c r="J138" s="56"/>
      <c r="K138" s="94"/>
      <c r="L138" s="94"/>
      <c r="M138" s="89"/>
    </row>
    <row r="139" spans="1:13" ht="183.6" customHeight="1" thickBot="1">
      <c r="A139" s="226" t="s">
        <v>263</v>
      </c>
      <c r="B139" s="101" t="s">
        <v>229</v>
      </c>
      <c r="C139" s="220" t="s">
        <v>379</v>
      </c>
      <c r="D139" s="220" t="s">
        <v>496</v>
      </c>
      <c r="E139" s="135"/>
      <c r="F139" s="63">
        <v>1.5748031496062993</v>
      </c>
      <c r="G139" s="136">
        <f t="shared" ref="G139:G145" si="23">F139*(1-$F$2)*(1-$F$3)</f>
        <v>1.5748031496062993</v>
      </c>
      <c r="H139" s="212">
        <f t="shared" ref="H139:H145" si="24">G139*$F$6</f>
        <v>67.716535433070874</v>
      </c>
      <c r="I139" s="64">
        <v>1</v>
      </c>
      <c r="J139" s="64">
        <v>20</v>
      </c>
      <c r="K139" s="84">
        <v>4820197142989</v>
      </c>
      <c r="L139" s="90"/>
      <c r="M139" s="85"/>
    </row>
    <row r="140" spans="1:13" ht="183.6" customHeight="1" thickBot="1">
      <c r="A140" s="226" t="s">
        <v>266</v>
      </c>
      <c r="B140" s="101" t="s">
        <v>229</v>
      </c>
      <c r="C140" s="220" t="s">
        <v>380</v>
      </c>
      <c r="D140" s="220" t="s">
        <v>497</v>
      </c>
      <c r="E140" s="135"/>
      <c r="F140" s="63">
        <v>1.6377952755905514</v>
      </c>
      <c r="G140" s="136">
        <f t="shared" si="23"/>
        <v>1.6377952755905514</v>
      </c>
      <c r="H140" s="212">
        <f t="shared" si="24"/>
        <v>70.425196850393704</v>
      </c>
      <c r="I140" s="64">
        <v>1</v>
      </c>
      <c r="J140" s="64">
        <v>20</v>
      </c>
      <c r="K140" s="84">
        <v>4820197142996</v>
      </c>
      <c r="L140" s="90"/>
      <c r="M140" s="85"/>
    </row>
    <row r="141" spans="1:13" ht="92" customHeight="1" thickBot="1">
      <c r="A141" s="226" t="s">
        <v>264</v>
      </c>
      <c r="B141" s="101" t="s">
        <v>229</v>
      </c>
      <c r="C141" s="220" t="s">
        <v>381</v>
      </c>
      <c r="D141" s="220" t="s">
        <v>498</v>
      </c>
      <c r="E141" s="135"/>
      <c r="F141" s="63">
        <v>2.0472440944881893</v>
      </c>
      <c r="G141" s="136">
        <f t="shared" si="23"/>
        <v>2.0472440944881893</v>
      </c>
      <c r="H141" s="212">
        <f t="shared" si="24"/>
        <v>88.031496062992147</v>
      </c>
      <c r="I141" s="64">
        <v>1</v>
      </c>
      <c r="J141" s="64">
        <v>24</v>
      </c>
      <c r="K141" s="84">
        <v>4820197143016</v>
      </c>
      <c r="L141" s="84">
        <v>4820197143023</v>
      </c>
      <c r="M141" s="85"/>
    </row>
    <row r="142" spans="1:13" ht="92" customHeight="1" thickBot="1">
      <c r="A142" s="226" t="s">
        <v>264</v>
      </c>
      <c r="B142" s="101" t="s">
        <v>229</v>
      </c>
      <c r="C142" s="220" t="s">
        <v>382</v>
      </c>
      <c r="D142" s="220" t="s">
        <v>499</v>
      </c>
      <c r="E142" s="135"/>
      <c r="F142" s="63">
        <v>1.889763779527559</v>
      </c>
      <c r="G142" s="136">
        <f t="shared" si="23"/>
        <v>1.889763779527559</v>
      </c>
      <c r="H142" s="212">
        <f t="shared" si="24"/>
        <v>81.259842519685037</v>
      </c>
      <c r="I142" s="64">
        <v>1</v>
      </c>
      <c r="J142" s="64">
        <v>24</v>
      </c>
      <c r="K142" s="84">
        <v>4820197143016</v>
      </c>
      <c r="L142" s="84">
        <v>4820197143023</v>
      </c>
      <c r="M142" s="85"/>
    </row>
    <row r="143" spans="1:13" ht="111" customHeight="1" thickBot="1">
      <c r="A143" s="226" t="s">
        <v>265</v>
      </c>
      <c r="B143" s="101" t="s">
        <v>229</v>
      </c>
      <c r="C143" s="220" t="s">
        <v>383</v>
      </c>
      <c r="D143" s="220" t="s">
        <v>500</v>
      </c>
      <c r="E143" s="135"/>
      <c r="F143" s="63">
        <v>2.3622047244094491</v>
      </c>
      <c r="G143" s="136">
        <f t="shared" si="23"/>
        <v>2.3622047244094491</v>
      </c>
      <c r="H143" s="212">
        <f t="shared" si="24"/>
        <v>101.57480314960631</v>
      </c>
      <c r="I143" s="64">
        <v>1</v>
      </c>
      <c r="J143" s="64">
        <v>20</v>
      </c>
      <c r="K143" s="84">
        <v>4820197143078</v>
      </c>
      <c r="L143" s="84">
        <v>4820197143085</v>
      </c>
      <c r="M143" s="85"/>
    </row>
    <row r="144" spans="1:13" ht="111" customHeight="1" thickBot="1">
      <c r="A144" s="226" t="s">
        <v>265</v>
      </c>
      <c r="B144" s="101" t="s">
        <v>229</v>
      </c>
      <c r="C144" s="220" t="s">
        <v>384</v>
      </c>
      <c r="D144" s="220" t="s">
        <v>501</v>
      </c>
      <c r="E144" s="135"/>
      <c r="F144" s="63">
        <v>2.3622047244094491</v>
      </c>
      <c r="G144" s="136">
        <f t="shared" si="23"/>
        <v>2.3622047244094491</v>
      </c>
      <c r="H144" s="212">
        <f t="shared" si="24"/>
        <v>101.57480314960631</v>
      </c>
      <c r="I144" s="64">
        <v>1</v>
      </c>
      <c r="J144" s="64">
        <v>20</v>
      </c>
      <c r="K144" s="84">
        <v>4820197143078</v>
      </c>
      <c r="L144" s="84">
        <v>4820197143085</v>
      </c>
      <c r="M144" s="85"/>
    </row>
    <row r="145" spans="1:13" ht="111" customHeight="1" thickBot="1">
      <c r="A145" s="226" t="s">
        <v>265</v>
      </c>
      <c r="B145" s="101" t="s">
        <v>229</v>
      </c>
      <c r="C145" s="220" t="s">
        <v>385</v>
      </c>
      <c r="D145" s="220" t="s">
        <v>502</v>
      </c>
      <c r="E145" s="135"/>
      <c r="F145" s="63">
        <v>2.204724409448819</v>
      </c>
      <c r="G145" s="136">
        <f t="shared" si="23"/>
        <v>2.204724409448819</v>
      </c>
      <c r="H145" s="212">
        <f t="shared" si="24"/>
        <v>94.803149606299215</v>
      </c>
      <c r="I145" s="64">
        <v>1</v>
      </c>
      <c r="J145" s="64">
        <v>20</v>
      </c>
      <c r="K145" s="84">
        <v>4820197143078</v>
      </c>
      <c r="L145" s="84">
        <v>4820197143085</v>
      </c>
      <c r="M145" s="85"/>
    </row>
    <row r="146" spans="1:13" ht="18.600000000000001" customHeight="1" thickBot="1">
      <c r="A146" s="398" t="s">
        <v>386</v>
      </c>
      <c r="B146" s="399"/>
      <c r="C146" s="399"/>
      <c r="D146" s="399"/>
      <c r="E146" s="399"/>
      <c r="F146" s="55"/>
      <c r="G146" s="139"/>
      <c r="H146" s="215"/>
      <c r="I146" s="56"/>
      <c r="J146" s="56"/>
      <c r="K146" s="94"/>
      <c r="L146" s="94"/>
      <c r="M146" s="89"/>
    </row>
    <row r="147" spans="1:13" ht="22.25" customHeight="1">
      <c r="A147" s="59" t="s">
        <v>39</v>
      </c>
      <c r="B147" s="76" t="s">
        <v>227</v>
      </c>
      <c r="C147" s="62" t="s">
        <v>387</v>
      </c>
      <c r="D147" s="421" t="s">
        <v>503</v>
      </c>
      <c r="E147" s="427"/>
      <c r="F147" s="63">
        <v>0.37</v>
      </c>
      <c r="G147" s="136">
        <f t="shared" ref="G147:G158" si="25">F147*(1-$F$2)*(1-$F$3)</f>
        <v>0.37</v>
      </c>
      <c r="H147" s="212">
        <f t="shared" ref="H147:H158" si="26">G147*$F$6</f>
        <v>15.91</v>
      </c>
      <c r="I147" s="64">
        <v>16</v>
      </c>
      <c r="J147" s="64">
        <v>320</v>
      </c>
      <c r="K147" s="84">
        <v>4820058223031</v>
      </c>
      <c r="L147" s="90"/>
      <c r="M147" s="85"/>
    </row>
    <row r="148" spans="1:13" ht="22.25" customHeight="1">
      <c r="A148" s="65" t="s">
        <v>40</v>
      </c>
      <c r="B148" s="168" t="s">
        <v>227</v>
      </c>
      <c r="C148" s="2" t="s">
        <v>389</v>
      </c>
      <c r="D148" s="422"/>
      <c r="E148" s="409"/>
      <c r="F148" s="18">
        <v>0.3</v>
      </c>
      <c r="G148" s="137">
        <f t="shared" si="25"/>
        <v>0.3</v>
      </c>
      <c r="H148" s="213">
        <f t="shared" si="26"/>
        <v>12.9</v>
      </c>
      <c r="I148" s="5">
        <v>15</v>
      </c>
      <c r="J148" s="5">
        <v>315</v>
      </c>
      <c r="K148" s="31">
        <v>4820058223024</v>
      </c>
      <c r="L148" s="32"/>
      <c r="M148" s="86"/>
    </row>
    <row r="149" spans="1:13" ht="22.25" customHeight="1">
      <c r="A149" s="65" t="s">
        <v>41</v>
      </c>
      <c r="B149" s="168" t="s">
        <v>227</v>
      </c>
      <c r="C149" s="2" t="s">
        <v>388</v>
      </c>
      <c r="D149" s="422"/>
      <c r="E149" s="409"/>
      <c r="F149" s="18">
        <v>0.47499999999999998</v>
      </c>
      <c r="G149" s="137">
        <f t="shared" si="25"/>
        <v>0.47499999999999998</v>
      </c>
      <c r="H149" s="213">
        <f t="shared" si="26"/>
        <v>20.425000000000001</v>
      </c>
      <c r="I149" s="5">
        <v>16</v>
      </c>
      <c r="J149" s="5">
        <v>192</v>
      </c>
      <c r="K149" s="31">
        <v>4820058223055</v>
      </c>
      <c r="L149" s="32"/>
      <c r="M149" s="86"/>
    </row>
    <row r="150" spans="1:13" ht="22.25" customHeight="1">
      <c r="A150" s="65" t="s">
        <v>42</v>
      </c>
      <c r="B150" s="168" t="s">
        <v>227</v>
      </c>
      <c r="C150" s="2" t="s">
        <v>390</v>
      </c>
      <c r="D150" s="422"/>
      <c r="E150" s="409"/>
      <c r="F150" s="18">
        <v>0.435</v>
      </c>
      <c r="G150" s="137">
        <f t="shared" si="25"/>
        <v>0.435</v>
      </c>
      <c r="H150" s="213">
        <f t="shared" si="26"/>
        <v>18.704999999999998</v>
      </c>
      <c r="I150" s="5">
        <v>14</v>
      </c>
      <c r="J150" s="5">
        <v>224</v>
      </c>
      <c r="K150" s="31">
        <v>4820058223048</v>
      </c>
      <c r="L150" s="32"/>
      <c r="M150" s="86"/>
    </row>
    <row r="151" spans="1:13" ht="22.25" customHeight="1">
      <c r="A151" s="65" t="s">
        <v>43</v>
      </c>
      <c r="B151" s="168" t="s">
        <v>227</v>
      </c>
      <c r="C151" s="2" t="s">
        <v>391</v>
      </c>
      <c r="D151" s="422"/>
      <c r="E151" s="409"/>
      <c r="F151" s="18">
        <v>0.46</v>
      </c>
      <c r="G151" s="137">
        <f t="shared" si="25"/>
        <v>0.46</v>
      </c>
      <c r="H151" s="213">
        <f t="shared" si="26"/>
        <v>19.78</v>
      </c>
      <c r="I151" s="5">
        <v>12</v>
      </c>
      <c r="J151" s="5">
        <v>144</v>
      </c>
      <c r="K151" s="31">
        <v>4820058223062</v>
      </c>
      <c r="L151" s="32"/>
      <c r="M151" s="86"/>
    </row>
    <row r="152" spans="1:13" ht="22.25" customHeight="1">
      <c r="A152" s="65" t="s">
        <v>44</v>
      </c>
      <c r="B152" s="168" t="s">
        <v>227</v>
      </c>
      <c r="C152" s="2" t="s">
        <v>392</v>
      </c>
      <c r="D152" s="443"/>
      <c r="E152" s="409"/>
      <c r="F152" s="18">
        <v>0.75</v>
      </c>
      <c r="G152" s="137">
        <f t="shared" si="25"/>
        <v>0.75</v>
      </c>
      <c r="H152" s="213">
        <f t="shared" si="26"/>
        <v>32.25</v>
      </c>
      <c r="I152" s="5">
        <v>4</v>
      </c>
      <c r="J152" s="5">
        <v>96</v>
      </c>
      <c r="K152" s="31">
        <v>4820058223079</v>
      </c>
      <c r="L152" s="32"/>
      <c r="M152" s="86"/>
    </row>
    <row r="153" spans="1:13" ht="38.450000000000003" customHeight="1">
      <c r="A153" s="312" t="s">
        <v>552</v>
      </c>
      <c r="B153" s="168" t="s">
        <v>231</v>
      </c>
      <c r="C153" s="313" t="s">
        <v>557</v>
      </c>
      <c r="D153" s="313" t="s">
        <v>556</v>
      </c>
      <c r="E153" s="409"/>
      <c r="F153" s="18">
        <v>0.95</v>
      </c>
      <c r="G153" s="137">
        <f>F153*(1-$F$2)*(1-$F$3)</f>
        <v>0.95</v>
      </c>
      <c r="H153" s="213">
        <f>G153*$F$6</f>
        <v>40.85</v>
      </c>
      <c r="I153" s="314">
        <v>4</v>
      </c>
      <c r="J153" s="314">
        <v>64</v>
      </c>
      <c r="K153" s="311">
        <v>4820197143689</v>
      </c>
      <c r="L153" s="32"/>
      <c r="M153" s="86"/>
    </row>
    <row r="154" spans="1:13" ht="38.450000000000003" customHeight="1">
      <c r="A154" s="312" t="s">
        <v>553</v>
      </c>
      <c r="B154" s="168" t="s">
        <v>231</v>
      </c>
      <c r="C154" s="313" t="s">
        <v>558</v>
      </c>
      <c r="D154" s="313" t="s">
        <v>561</v>
      </c>
      <c r="E154" s="409"/>
      <c r="F154" s="18">
        <v>0.84</v>
      </c>
      <c r="G154" s="137">
        <f>F154*(1-$F$2)*(1-$F$3)</f>
        <v>0.84</v>
      </c>
      <c r="H154" s="213">
        <f>G154*$F$6</f>
        <v>36.119999999999997</v>
      </c>
      <c r="I154" s="314">
        <v>4</v>
      </c>
      <c r="J154" s="314">
        <v>80</v>
      </c>
      <c r="K154" s="311">
        <v>4820197143719</v>
      </c>
      <c r="L154" s="32"/>
      <c r="M154" s="86"/>
    </row>
    <row r="155" spans="1:13" ht="38.450000000000003" customHeight="1">
      <c r="A155" s="312" t="s">
        <v>554</v>
      </c>
      <c r="B155" s="168" t="s">
        <v>231</v>
      </c>
      <c r="C155" s="313" t="s">
        <v>559</v>
      </c>
      <c r="D155" s="313" t="s">
        <v>556</v>
      </c>
      <c r="E155" s="409"/>
      <c r="F155" s="18">
        <v>0.54</v>
      </c>
      <c r="G155" s="137">
        <f>F155*(1-$F$2)*(1-$F$3)</f>
        <v>0.54</v>
      </c>
      <c r="H155" s="213">
        <f>G155*$F$6</f>
        <v>23.220000000000002</v>
      </c>
      <c r="I155" s="314">
        <v>8</v>
      </c>
      <c r="J155" s="314">
        <v>160</v>
      </c>
      <c r="K155" s="311">
        <v>4820197143702</v>
      </c>
      <c r="L155" s="32"/>
      <c r="M155" s="86"/>
    </row>
    <row r="156" spans="1:13" ht="38.450000000000003" customHeight="1">
      <c r="A156" s="312" t="s">
        <v>555</v>
      </c>
      <c r="B156" s="168" t="s">
        <v>231</v>
      </c>
      <c r="C156" s="313" t="s">
        <v>560</v>
      </c>
      <c r="D156" s="313" t="s">
        <v>561</v>
      </c>
      <c r="E156" s="410"/>
      <c r="F156" s="18">
        <v>0.495</v>
      </c>
      <c r="G156" s="137">
        <f>F156*(1-$F$2)*(1-$F$3)</f>
        <v>0.495</v>
      </c>
      <c r="H156" s="213">
        <f>G156*$F$6</f>
        <v>21.285</v>
      </c>
      <c r="I156" s="314">
        <v>8</v>
      </c>
      <c r="J156" s="314">
        <v>160</v>
      </c>
      <c r="K156" s="311">
        <v>4820197143696</v>
      </c>
      <c r="L156" s="32"/>
      <c r="M156" s="86"/>
    </row>
    <row r="157" spans="1:13" ht="58.25" customHeight="1">
      <c r="A157" s="65" t="s">
        <v>45</v>
      </c>
      <c r="B157" s="168" t="s">
        <v>227</v>
      </c>
      <c r="C157" s="2" t="s">
        <v>393</v>
      </c>
      <c r="D157" s="393" t="s">
        <v>504</v>
      </c>
      <c r="E157" s="491"/>
      <c r="F157" s="18">
        <v>0.85499999999999998</v>
      </c>
      <c r="G157" s="137">
        <f t="shared" si="25"/>
        <v>0.85499999999999998</v>
      </c>
      <c r="H157" s="213">
        <f t="shared" si="26"/>
        <v>36.765000000000001</v>
      </c>
      <c r="I157" s="5">
        <v>15</v>
      </c>
      <c r="J157" s="5">
        <v>90</v>
      </c>
      <c r="K157" s="31">
        <v>4820058223017</v>
      </c>
      <c r="L157" s="32"/>
      <c r="M157" s="86"/>
    </row>
    <row r="158" spans="1:13" ht="58.25" customHeight="1" thickBot="1">
      <c r="A158" s="66" t="s">
        <v>46</v>
      </c>
      <c r="B158" s="77" t="s">
        <v>227</v>
      </c>
      <c r="C158" s="69" t="s">
        <v>394</v>
      </c>
      <c r="D158" s="394"/>
      <c r="E158" s="414"/>
      <c r="F158" s="48">
        <v>1.54</v>
      </c>
      <c r="G158" s="138">
        <f t="shared" si="25"/>
        <v>1.54</v>
      </c>
      <c r="H158" s="214">
        <f t="shared" si="26"/>
        <v>66.22</v>
      </c>
      <c r="I158" s="70">
        <v>4</v>
      </c>
      <c r="J158" s="70">
        <v>48</v>
      </c>
      <c r="K158" s="33">
        <v>4820058223000</v>
      </c>
      <c r="L158" s="91"/>
      <c r="M158" s="87"/>
    </row>
    <row r="159" spans="1:13" ht="20.45" hidden="1" customHeight="1" thickBot="1">
      <c r="A159" s="398" t="s">
        <v>395</v>
      </c>
      <c r="B159" s="399"/>
      <c r="C159" s="399"/>
      <c r="D159" s="399"/>
      <c r="E159" s="399"/>
      <c r="F159" s="95"/>
      <c r="G159" s="139"/>
      <c r="H159" s="215"/>
      <c r="I159" s="82"/>
      <c r="J159" s="109"/>
      <c r="K159" s="83"/>
      <c r="L159" s="83"/>
      <c r="M159" s="89"/>
    </row>
    <row r="160" spans="1:13" ht="16.25" hidden="1" customHeight="1">
      <c r="A160" s="407" t="s">
        <v>174</v>
      </c>
      <c r="B160" s="101" t="s">
        <v>231</v>
      </c>
      <c r="C160" s="117" t="s">
        <v>196</v>
      </c>
      <c r="D160" s="404" t="s">
        <v>195</v>
      </c>
      <c r="E160" s="416"/>
      <c r="F160" s="118">
        <v>4.5245709167467094</v>
      </c>
      <c r="G160" s="136">
        <f t="shared" ref="G160:G172" si="27">F160*0.5</f>
        <v>2.2622854583733547</v>
      </c>
      <c r="H160" s="212">
        <f t="shared" ref="H160:H189" si="28">G160*$F$6</f>
        <v>97.278274710054248</v>
      </c>
      <c r="I160" s="113">
        <v>1</v>
      </c>
      <c r="J160" s="119">
        <v>10</v>
      </c>
      <c r="K160" s="395">
        <v>4820058229668</v>
      </c>
      <c r="L160" s="84"/>
      <c r="M160" s="85"/>
    </row>
    <row r="161" spans="1:13" ht="16.25" hidden="1" customHeight="1">
      <c r="A161" s="408"/>
      <c r="B161" s="35" t="s">
        <v>231</v>
      </c>
      <c r="C161" s="34" t="s">
        <v>197</v>
      </c>
      <c r="D161" s="405"/>
      <c r="E161" s="417"/>
      <c r="F161" s="17">
        <v>4.5245709167467094</v>
      </c>
      <c r="G161" s="137">
        <f t="shared" si="27"/>
        <v>2.2622854583733547</v>
      </c>
      <c r="H161" s="213">
        <f t="shared" si="28"/>
        <v>97.278274710054248</v>
      </c>
      <c r="I161" s="21">
        <v>1</v>
      </c>
      <c r="J161" s="110">
        <v>10</v>
      </c>
      <c r="K161" s="386"/>
      <c r="L161" s="31"/>
      <c r="M161" s="86"/>
    </row>
    <row r="162" spans="1:13" ht="16.25" hidden="1" customHeight="1">
      <c r="A162" s="408"/>
      <c r="B162" s="35" t="s">
        <v>231</v>
      </c>
      <c r="C162" s="34" t="s">
        <v>198</v>
      </c>
      <c r="D162" s="405"/>
      <c r="E162" s="417"/>
      <c r="F162" s="17">
        <v>4.5245709167467094</v>
      </c>
      <c r="G162" s="137">
        <f t="shared" si="27"/>
        <v>2.2622854583733547</v>
      </c>
      <c r="H162" s="213">
        <f t="shared" si="28"/>
        <v>97.278274710054248</v>
      </c>
      <c r="I162" s="21">
        <v>1</v>
      </c>
      <c r="J162" s="110">
        <v>10</v>
      </c>
      <c r="K162" s="386"/>
      <c r="L162" s="31"/>
      <c r="M162" s="86"/>
    </row>
    <row r="163" spans="1:13" ht="16.25" hidden="1" customHeight="1">
      <c r="A163" s="408"/>
      <c r="B163" s="35" t="s">
        <v>231</v>
      </c>
      <c r="C163" s="34" t="s">
        <v>247</v>
      </c>
      <c r="D163" s="405"/>
      <c r="E163" s="417"/>
      <c r="F163" s="17">
        <v>4.5245709167467094</v>
      </c>
      <c r="G163" s="137">
        <f t="shared" si="27"/>
        <v>2.2622854583733547</v>
      </c>
      <c r="H163" s="213">
        <f t="shared" si="28"/>
        <v>97.278274710054248</v>
      </c>
      <c r="I163" s="21">
        <v>1</v>
      </c>
      <c r="J163" s="110">
        <v>10</v>
      </c>
      <c r="K163" s="386"/>
      <c r="L163" s="31"/>
      <c r="M163" s="86"/>
    </row>
    <row r="164" spans="1:13" ht="16.25" hidden="1" customHeight="1">
      <c r="A164" s="408"/>
      <c r="B164" s="35" t="s">
        <v>231</v>
      </c>
      <c r="C164" s="34" t="s">
        <v>199</v>
      </c>
      <c r="D164" s="405"/>
      <c r="E164" s="417"/>
      <c r="F164" s="17">
        <v>4.5245709167467094</v>
      </c>
      <c r="G164" s="137">
        <f t="shared" si="27"/>
        <v>2.2622854583733547</v>
      </c>
      <c r="H164" s="213">
        <f t="shared" si="28"/>
        <v>97.278274710054248</v>
      </c>
      <c r="I164" s="21">
        <v>1</v>
      </c>
      <c r="J164" s="110">
        <v>10</v>
      </c>
      <c r="K164" s="386"/>
      <c r="L164" s="31"/>
      <c r="M164" s="86"/>
    </row>
    <row r="165" spans="1:13" ht="16.25" hidden="1" customHeight="1">
      <c r="A165" s="408"/>
      <c r="B165" s="35" t="s">
        <v>231</v>
      </c>
      <c r="C165" s="34" t="s">
        <v>200</v>
      </c>
      <c r="D165" s="406"/>
      <c r="E165" s="417"/>
      <c r="F165" s="17">
        <v>4.5245709167467094</v>
      </c>
      <c r="G165" s="137">
        <f t="shared" si="27"/>
        <v>2.2622854583733547</v>
      </c>
      <c r="H165" s="213">
        <f t="shared" si="28"/>
        <v>97.278274710054248</v>
      </c>
      <c r="I165" s="21">
        <v>1</v>
      </c>
      <c r="J165" s="110">
        <v>10</v>
      </c>
      <c r="K165" s="386"/>
      <c r="L165" s="31"/>
      <c r="M165" s="86"/>
    </row>
    <row r="166" spans="1:13" ht="16.25" hidden="1" customHeight="1">
      <c r="A166" s="408" t="s">
        <v>175</v>
      </c>
      <c r="B166" s="35" t="s">
        <v>231</v>
      </c>
      <c r="C166" s="34" t="s">
        <v>202</v>
      </c>
      <c r="D166" s="415" t="s">
        <v>201</v>
      </c>
      <c r="E166" s="417"/>
      <c r="F166" s="17">
        <v>4.5245709167467094</v>
      </c>
      <c r="G166" s="137">
        <f t="shared" si="27"/>
        <v>2.2622854583733547</v>
      </c>
      <c r="H166" s="213">
        <f t="shared" si="28"/>
        <v>97.278274710054248</v>
      </c>
      <c r="I166" s="21">
        <v>1</v>
      </c>
      <c r="J166" s="110">
        <v>10</v>
      </c>
      <c r="K166" s="386"/>
      <c r="L166" s="31"/>
      <c r="M166" s="86"/>
    </row>
    <row r="167" spans="1:13" ht="16.25" hidden="1" customHeight="1">
      <c r="A167" s="408"/>
      <c r="B167" s="35" t="s">
        <v>231</v>
      </c>
      <c r="C167" s="34" t="s">
        <v>203</v>
      </c>
      <c r="D167" s="405"/>
      <c r="E167" s="417"/>
      <c r="F167" s="17">
        <v>4.5245709167467094</v>
      </c>
      <c r="G167" s="137">
        <f t="shared" si="27"/>
        <v>2.2622854583733547</v>
      </c>
      <c r="H167" s="213">
        <f t="shared" si="28"/>
        <v>97.278274710054248</v>
      </c>
      <c r="I167" s="21">
        <v>1</v>
      </c>
      <c r="J167" s="110">
        <v>10</v>
      </c>
      <c r="K167" s="386"/>
      <c r="L167" s="31"/>
      <c r="M167" s="86"/>
    </row>
    <row r="168" spans="1:13" ht="16.25" hidden="1" customHeight="1">
      <c r="A168" s="408"/>
      <c r="B168" s="35" t="s">
        <v>231</v>
      </c>
      <c r="C168" s="34" t="s">
        <v>204</v>
      </c>
      <c r="D168" s="405"/>
      <c r="E168" s="417"/>
      <c r="F168" s="17">
        <v>4.5245709167467094</v>
      </c>
      <c r="G168" s="137">
        <f t="shared" si="27"/>
        <v>2.2622854583733547</v>
      </c>
      <c r="H168" s="213">
        <f t="shared" si="28"/>
        <v>97.278274710054248</v>
      </c>
      <c r="I168" s="21">
        <v>1</v>
      </c>
      <c r="J168" s="110">
        <v>10</v>
      </c>
      <c r="K168" s="386"/>
      <c r="L168" s="31"/>
      <c r="M168" s="86"/>
    </row>
    <row r="169" spans="1:13" ht="16.25" hidden="1" customHeight="1">
      <c r="A169" s="408"/>
      <c r="B169" s="35" t="s">
        <v>231</v>
      </c>
      <c r="C169" s="34" t="s">
        <v>205</v>
      </c>
      <c r="D169" s="406"/>
      <c r="E169" s="417"/>
      <c r="F169" s="17">
        <v>4.5245709167467094</v>
      </c>
      <c r="G169" s="137">
        <f t="shared" si="27"/>
        <v>2.2622854583733547</v>
      </c>
      <c r="H169" s="213">
        <f t="shared" si="28"/>
        <v>97.278274710054248</v>
      </c>
      <c r="I169" s="21">
        <v>1</v>
      </c>
      <c r="J169" s="110">
        <v>10</v>
      </c>
      <c r="K169" s="386"/>
      <c r="L169" s="31"/>
      <c r="M169" s="86"/>
    </row>
    <row r="170" spans="1:13" ht="16.25" hidden="1" customHeight="1">
      <c r="A170" s="408" t="s">
        <v>176</v>
      </c>
      <c r="B170" s="35" t="s">
        <v>231</v>
      </c>
      <c r="C170" s="34" t="s">
        <v>206</v>
      </c>
      <c r="D170" s="415" t="s">
        <v>195</v>
      </c>
      <c r="E170" s="417"/>
      <c r="F170" s="17">
        <v>3.8457907450915401</v>
      </c>
      <c r="G170" s="137">
        <f t="shared" si="27"/>
        <v>1.92289537254577</v>
      </c>
      <c r="H170" s="213">
        <f t="shared" si="28"/>
        <v>82.684501019468115</v>
      </c>
      <c r="I170" s="21">
        <v>1</v>
      </c>
      <c r="J170" s="110">
        <v>16</v>
      </c>
      <c r="K170" s="386">
        <v>4820058229682</v>
      </c>
      <c r="L170" s="31"/>
      <c r="M170" s="86"/>
    </row>
    <row r="171" spans="1:13" ht="16.25" hidden="1" customHeight="1">
      <c r="A171" s="408"/>
      <c r="B171" s="35" t="s">
        <v>231</v>
      </c>
      <c r="C171" s="34" t="s">
        <v>207</v>
      </c>
      <c r="D171" s="405"/>
      <c r="E171" s="417"/>
      <c r="F171" s="17">
        <v>3.8457907450915401</v>
      </c>
      <c r="G171" s="137">
        <f t="shared" si="27"/>
        <v>1.92289537254577</v>
      </c>
      <c r="H171" s="213">
        <f t="shared" si="28"/>
        <v>82.684501019468115</v>
      </c>
      <c r="I171" s="21">
        <v>1</v>
      </c>
      <c r="J171" s="110">
        <v>16</v>
      </c>
      <c r="K171" s="386"/>
      <c r="L171" s="31"/>
      <c r="M171" s="86"/>
    </row>
    <row r="172" spans="1:13" ht="16.25" hidden="1" customHeight="1">
      <c r="A172" s="408"/>
      <c r="B172" s="35" t="s">
        <v>231</v>
      </c>
      <c r="C172" s="34" t="s">
        <v>208</v>
      </c>
      <c r="D172" s="405"/>
      <c r="E172" s="417"/>
      <c r="F172" s="17">
        <v>3.8457907450915401</v>
      </c>
      <c r="G172" s="137">
        <f t="shared" si="27"/>
        <v>1.92289537254577</v>
      </c>
      <c r="H172" s="213">
        <f t="shared" si="28"/>
        <v>82.684501019468115</v>
      </c>
      <c r="I172" s="21">
        <v>1</v>
      </c>
      <c r="J172" s="110">
        <v>16</v>
      </c>
      <c r="K172" s="386"/>
      <c r="L172" s="31"/>
      <c r="M172" s="86"/>
    </row>
    <row r="173" spans="1:13" ht="16.25" hidden="1" customHeight="1">
      <c r="A173" s="408"/>
      <c r="B173" s="35" t="s">
        <v>231</v>
      </c>
      <c r="C173" s="34" t="s">
        <v>248</v>
      </c>
      <c r="D173" s="405"/>
      <c r="E173" s="417"/>
      <c r="F173" s="17">
        <v>3.8457907450915401</v>
      </c>
      <c r="G173" s="137">
        <f t="shared" ref="G173:G189" si="29">F173*0.5</f>
        <v>1.92289537254577</v>
      </c>
      <c r="H173" s="213">
        <f t="shared" si="28"/>
        <v>82.684501019468115</v>
      </c>
      <c r="I173" s="21">
        <v>1</v>
      </c>
      <c r="J173" s="110">
        <v>16</v>
      </c>
      <c r="K173" s="386"/>
      <c r="L173" s="31"/>
      <c r="M173" s="86"/>
    </row>
    <row r="174" spans="1:13" ht="16.25" hidden="1" customHeight="1">
      <c r="A174" s="408"/>
      <c r="B174" s="35" t="s">
        <v>231</v>
      </c>
      <c r="C174" s="34" t="s">
        <v>209</v>
      </c>
      <c r="D174" s="405"/>
      <c r="E174" s="417"/>
      <c r="F174" s="17">
        <v>3.8457907450915401</v>
      </c>
      <c r="G174" s="137">
        <f t="shared" si="29"/>
        <v>1.92289537254577</v>
      </c>
      <c r="H174" s="213">
        <f t="shared" si="28"/>
        <v>82.684501019468115</v>
      </c>
      <c r="I174" s="21">
        <v>1</v>
      </c>
      <c r="J174" s="110">
        <v>16</v>
      </c>
      <c r="K174" s="386"/>
      <c r="L174" s="31"/>
      <c r="M174" s="86"/>
    </row>
    <row r="175" spans="1:13" ht="16.25" hidden="1" customHeight="1">
      <c r="A175" s="408"/>
      <c r="B175" s="35" t="s">
        <v>231</v>
      </c>
      <c r="C175" s="34" t="s">
        <v>210</v>
      </c>
      <c r="D175" s="406"/>
      <c r="E175" s="417"/>
      <c r="F175" s="17">
        <v>3.8457907450915401</v>
      </c>
      <c r="G175" s="137">
        <f t="shared" si="29"/>
        <v>1.92289537254577</v>
      </c>
      <c r="H175" s="213">
        <f t="shared" si="28"/>
        <v>82.684501019468115</v>
      </c>
      <c r="I175" s="21">
        <v>1</v>
      </c>
      <c r="J175" s="110">
        <v>16</v>
      </c>
      <c r="K175" s="386"/>
      <c r="L175" s="31"/>
      <c r="M175" s="86"/>
    </row>
    <row r="176" spans="1:13" ht="16.25" hidden="1" customHeight="1">
      <c r="A176" s="408" t="s">
        <v>177</v>
      </c>
      <c r="B176" s="35" t="s">
        <v>231</v>
      </c>
      <c r="C176" s="34" t="s">
        <v>211</v>
      </c>
      <c r="D176" s="415" t="s">
        <v>201</v>
      </c>
      <c r="E176" s="417"/>
      <c r="F176" s="17">
        <v>3.8457907450915401</v>
      </c>
      <c r="G176" s="137">
        <f t="shared" si="29"/>
        <v>1.92289537254577</v>
      </c>
      <c r="H176" s="213">
        <f t="shared" si="28"/>
        <v>82.684501019468115</v>
      </c>
      <c r="I176" s="21">
        <v>1</v>
      </c>
      <c r="J176" s="110">
        <v>16</v>
      </c>
      <c r="K176" s="386"/>
      <c r="L176" s="31"/>
      <c r="M176" s="86"/>
    </row>
    <row r="177" spans="1:13" ht="16.25" hidden="1" customHeight="1">
      <c r="A177" s="408"/>
      <c r="B177" s="35" t="s">
        <v>231</v>
      </c>
      <c r="C177" s="34" t="s">
        <v>212</v>
      </c>
      <c r="D177" s="405"/>
      <c r="E177" s="417"/>
      <c r="F177" s="17">
        <v>3.8457907450915401</v>
      </c>
      <c r="G177" s="137">
        <f t="shared" si="29"/>
        <v>1.92289537254577</v>
      </c>
      <c r="H177" s="213">
        <f t="shared" si="28"/>
        <v>82.684501019468115</v>
      </c>
      <c r="I177" s="21">
        <v>1</v>
      </c>
      <c r="J177" s="110">
        <v>16</v>
      </c>
      <c r="K177" s="386"/>
      <c r="L177" s="31"/>
      <c r="M177" s="86"/>
    </row>
    <row r="178" spans="1:13" ht="16.25" hidden="1" customHeight="1">
      <c r="A178" s="408"/>
      <c r="B178" s="35" t="s">
        <v>231</v>
      </c>
      <c r="C178" s="34" t="s">
        <v>213</v>
      </c>
      <c r="D178" s="405"/>
      <c r="E178" s="417"/>
      <c r="F178" s="17">
        <v>3.8457907450915401</v>
      </c>
      <c r="G178" s="137">
        <f t="shared" si="29"/>
        <v>1.92289537254577</v>
      </c>
      <c r="H178" s="213">
        <f t="shared" si="28"/>
        <v>82.684501019468115</v>
      </c>
      <c r="I178" s="21">
        <v>1</v>
      </c>
      <c r="J178" s="110">
        <v>16</v>
      </c>
      <c r="K178" s="386"/>
      <c r="L178" s="31"/>
      <c r="M178" s="86"/>
    </row>
    <row r="179" spans="1:13" ht="16.25" hidden="1" customHeight="1">
      <c r="A179" s="408"/>
      <c r="B179" s="35" t="s">
        <v>231</v>
      </c>
      <c r="C179" s="34" t="s">
        <v>214</v>
      </c>
      <c r="D179" s="406"/>
      <c r="E179" s="417"/>
      <c r="F179" s="17">
        <v>3.8457907450915401</v>
      </c>
      <c r="G179" s="137">
        <f t="shared" si="29"/>
        <v>1.92289537254577</v>
      </c>
      <c r="H179" s="213">
        <f t="shared" si="28"/>
        <v>82.684501019468115</v>
      </c>
      <c r="I179" s="21">
        <v>1</v>
      </c>
      <c r="J179" s="110">
        <v>16</v>
      </c>
      <c r="K179" s="386"/>
      <c r="L179" s="31"/>
      <c r="M179" s="86"/>
    </row>
    <row r="180" spans="1:13" ht="16.25" hidden="1" customHeight="1">
      <c r="A180" s="408" t="s">
        <v>178</v>
      </c>
      <c r="B180" s="35" t="s">
        <v>231</v>
      </c>
      <c r="C180" s="34" t="s">
        <v>215</v>
      </c>
      <c r="D180" s="415" t="s">
        <v>195</v>
      </c>
      <c r="E180" s="417"/>
      <c r="F180" s="17">
        <v>2.9318318685742657</v>
      </c>
      <c r="G180" s="137">
        <f t="shared" si="29"/>
        <v>1.4659159342871328</v>
      </c>
      <c r="H180" s="213">
        <f t="shared" si="28"/>
        <v>63.03438517434671</v>
      </c>
      <c r="I180" s="21">
        <v>1</v>
      </c>
      <c r="J180" s="110">
        <v>24</v>
      </c>
      <c r="K180" s="386">
        <v>4820058229705</v>
      </c>
      <c r="L180" s="31"/>
      <c r="M180" s="86"/>
    </row>
    <row r="181" spans="1:13" ht="16.25" hidden="1" customHeight="1">
      <c r="A181" s="408"/>
      <c r="B181" s="35" t="s">
        <v>231</v>
      </c>
      <c r="C181" s="34" t="s">
        <v>216</v>
      </c>
      <c r="D181" s="405"/>
      <c r="E181" s="417"/>
      <c r="F181" s="17">
        <v>2.9318318685742657</v>
      </c>
      <c r="G181" s="137">
        <f t="shared" si="29"/>
        <v>1.4659159342871328</v>
      </c>
      <c r="H181" s="213">
        <f t="shared" si="28"/>
        <v>63.03438517434671</v>
      </c>
      <c r="I181" s="21">
        <v>1</v>
      </c>
      <c r="J181" s="110">
        <v>24</v>
      </c>
      <c r="K181" s="386"/>
      <c r="L181" s="31"/>
      <c r="M181" s="86"/>
    </row>
    <row r="182" spans="1:13" ht="16.25" hidden="1" customHeight="1">
      <c r="A182" s="408"/>
      <c r="B182" s="35" t="s">
        <v>231</v>
      </c>
      <c r="C182" s="34" t="s">
        <v>217</v>
      </c>
      <c r="D182" s="405"/>
      <c r="E182" s="417"/>
      <c r="F182" s="17">
        <v>2.9318318685742657</v>
      </c>
      <c r="G182" s="137">
        <f t="shared" si="29"/>
        <v>1.4659159342871328</v>
      </c>
      <c r="H182" s="213">
        <f t="shared" si="28"/>
        <v>63.03438517434671</v>
      </c>
      <c r="I182" s="21">
        <v>1</v>
      </c>
      <c r="J182" s="110">
        <v>24</v>
      </c>
      <c r="K182" s="386"/>
      <c r="L182" s="31"/>
      <c r="M182" s="86"/>
    </row>
    <row r="183" spans="1:13" ht="16.25" hidden="1" customHeight="1">
      <c r="A183" s="408"/>
      <c r="B183" s="35" t="s">
        <v>231</v>
      </c>
      <c r="C183" s="34" t="s">
        <v>218</v>
      </c>
      <c r="D183" s="405"/>
      <c r="E183" s="417"/>
      <c r="F183" s="17">
        <v>2.9318318685742657</v>
      </c>
      <c r="G183" s="137">
        <f t="shared" si="29"/>
        <v>1.4659159342871328</v>
      </c>
      <c r="H183" s="213">
        <f t="shared" si="28"/>
        <v>63.03438517434671</v>
      </c>
      <c r="I183" s="21">
        <v>1</v>
      </c>
      <c r="J183" s="110">
        <v>24</v>
      </c>
      <c r="K183" s="386"/>
      <c r="L183" s="31"/>
      <c r="M183" s="86"/>
    </row>
    <row r="184" spans="1:13" ht="16.25" hidden="1" customHeight="1">
      <c r="A184" s="408"/>
      <c r="B184" s="35" t="s">
        <v>231</v>
      </c>
      <c r="C184" s="34" t="s">
        <v>219</v>
      </c>
      <c r="D184" s="405"/>
      <c r="E184" s="417"/>
      <c r="F184" s="17">
        <v>2.9318318685742657</v>
      </c>
      <c r="G184" s="137">
        <f t="shared" si="29"/>
        <v>1.4659159342871328</v>
      </c>
      <c r="H184" s="213">
        <f t="shared" si="28"/>
        <v>63.03438517434671</v>
      </c>
      <c r="I184" s="21">
        <v>1</v>
      </c>
      <c r="J184" s="110">
        <v>24</v>
      </c>
      <c r="K184" s="386"/>
      <c r="L184" s="31"/>
      <c r="M184" s="86"/>
    </row>
    <row r="185" spans="1:13" ht="16.25" hidden="1" customHeight="1">
      <c r="A185" s="408"/>
      <c r="B185" s="35" t="s">
        <v>231</v>
      </c>
      <c r="C185" s="34" t="s">
        <v>220</v>
      </c>
      <c r="D185" s="406"/>
      <c r="E185" s="417"/>
      <c r="F185" s="17">
        <v>2.9318318685742657</v>
      </c>
      <c r="G185" s="137">
        <f t="shared" si="29"/>
        <v>1.4659159342871328</v>
      </c>
      <c r="H185" s="213">
        <f t="shared" si="28"/>
        <v>63.03438517434671</v>
      </c>
      <c r="I185" s="21">
        <v>1</v>
      </c>
      <c r="J185" s="110">
        <v>24</v>
      </c>
      <c r="K185" s="386"/>
      <c r="L185" s="31"/>
      <c r="M185" s="86"/>
    </row>
    <row r="186" spans="1:13" ht="16.25" hidden="1" customHeight="1">
      <c r="A186" s="408" t="s">
        <v>179</v>
      </c>
      <c r="B186" s="35" t="s">
        <v>231</v>
      </c>
      <c r="C186" s="34" t="s">
        <v>221</v>
      </c>
      <c r="D186" s="415" t="s">
        <v>201</v>
      </c>
      <c r="E186" s="417"/>
      <c r="F186" s="17">
        <v>2.9318318685742657</v>
      </c>
      <c r="G186" s="137">
        <f t="shared" si="29"/>
        <v>1.4659159342871328</v>
      </c>
      <c r="H186" s="213">
        <f t="shared" si="28"/>
        <v>63.03438517434671</v>
      </c>
      <c r="I186" s="21">
        <v>1</v>
      </c>
      <c r="J186" s="110">
        <v>24</v>
      </c>
      <c r="K186" s="386"/>
      <c r="L186" s="31"/>
      <c r="M186" s="86"/>
    </row>
    <row r="187" spans="1:13" ht="16.25" hidden="1" customHeight="1">
      <c r="A187" s="408"/>
      <c r="B187" s="35" t="s">
        <v>231</v>
      </c>
      <c r="C187" s="34" t="s">
        <v>222</v>
      </c>
      <c r="D187" s="405"/>
      <c r="E187" s="417"/>
      <c r="F187" s="17">
        <v>2.9318318685742657</v>
      </c>
      <c r="G187" s="137">
        <f t="shared" si="29"/>
        <v>1.4659159342871328</v>
      </c>
      <c r="H187" s="213">
        <f t="shared" si="28"/>
        <v>63.03438517434671</v>
      </c>
      <c r="I187" s="21">
        <v>1</v>
      </c>
      <c r="J187" s="110">
        <v>24</v>
      </c>
      <c r="K187" s="386"/>
      <c r="L187" s="31"/>
      <c r="M187" s="86"/>
    </row>
    <row r="188" spans="1:13" ht="16.25" hidden="1" customHeight="1">
      <c r="A188" s="408"/>
      <c r="B188" s="35" t="s">
        <v>231</v>
      </c>
      <c r="C188" s="34" t="s">
        <v>223</v>
      </c>
      <c r="D188" s="405"/>
      <c r="E188" s="417"/>
      <c r="F188" s="17">
        <v>2.9318318685742657</v>
      </c>
      <c r="G188" s="137">
        <f t="shared" si="29"/>
        <v>1.4659159342871328</v>
      </c>
      <c r="H188" s="213">
        <f t="shared" si="28"/>
        <v>63.03438517434671</v>
      </c>
      <c r="I188" s="21">
        <v>1</v>
      </c>
      <c r="J188" s="110">
        <v>24</v>
      </c>
      <c r="K188" s="386"/>
      <c r="L188" s="31"/>
      <c r="M188" s="86"/>
    </row>
    <row r="189" spans="1:13" ht="16.25" hidden="1" customHeight="1" thickBot="1">
      <c r="A189" s="420"/>
      <c r="B189" s="67" t="s">
        <v>231</v>
      </c>
      <c r="C189" s="75" t="s">
        <v>224</v>
      </c>
      <c r="D189" s="419"/>
      <c r="E189" s="418"/>
      <c r="F189" s="120">
        <v>2.9318318685742657</v>
      </c>
      <c r="G189" s="137">
        <f t="shared" si="29"/>
        <v>1.4659159342871328</v>
      </c>
      <c r="H189" s="214">
        <f t="shared" si="28"/>
        <v>63.03438517434671</v>
      </c>
      <c r="I189" s="115">
        <v>1</v>
      </c>
      <c r="J189" s="121">
        <v>24</v>
      </c>
      <c r="K189" s="387"/>
      <c r="L189" s="33"/>
      <c r="M189" s="87"/>
    </row>
    <row r="190" spans="1:13" ht="24" customHeight="1" thickBot="1">
      <c r="A190" s="398" t="s">
        <v>396</v>
      </c>
      <c r="B190" s="399"/>
      <c r="C190" s="399"/>
      <c r="D190" s="399"/>
      <c r="E190" s="399"/>
      <c r="F190" s="55"/>
      <c r="G190" s="139"/>
      <c r="H190" s="215"/>
      <c r="I190" s="122"/>
      <c r="J190" s="123"/>
      <c r="K190" s="94"/>
      <c r="L190" s="94"/>
      <c r="M190" s="89"/>
    </row>
    <row r="191" spans="1:13" ht="47.45" customHeight="1">
      <c r="A191" s="124" t="s">
        <v>116</v>
      </c>
      <c r="B191" s="113" t="s">
        <v>229</v>
      </c>
      <c r="C191" s="62" t="s">
        <v>397</v>
      </c>
      <c r="D191" s="62" t="s">
        <v>505</v>
      </c>
      <c r="E191" s="472"/>
      <c r="F191" s="63">
        <v>4.7244000000000002</v>
      </c>
      <c r="G191" s="136">
        <f>F191*(1-$F$2)*(1-$F$3)</f>
        <v>4.7244000000000002</v>
      </c>
      <c r="H191" s="212">
        <f>G191*$F$6</f>
        <v>203.14920000000001</v>
      </c>
      <c r="I191" s="64">
        <v>1</v>
      </c>
      <c r="J191" s="106" t="s">
        <v>163</v>
      </c>
      <c r="K191" s="84">
        <v>4820197142019</v>
      </c>
      <c r="L191" s="90"/>
      <c r="M191" s="85"/>
    </row>
    <row r="192" spans="1:13" ht="47.45" customHeight="1">
      <c r="A192" s="125" t="s">
        <v>117</v>
      </c>
      <c r="B192" s="21" t="s">
        <v>229</v>
      </c>
      <c r="C192" s="2" t="s">
        <v>398</v>
      </c>
      <c r="D192" s="2" t="s">
        <v>506</v>
      </c>
      <c r="E192" s="473"/>
      <c r="F192" s="18">
        <v>6.6142000000000003</v>
      </c>
      <c r="G192" s="137">
        <f>F192*(1-$F$2)*(1-$F$3)</f>
        <v>6.6142000000000003</v>
      </c>
      <c r="H192" s="213">
        <f>G192*$F$6</f>
        <v>284.41059999999999</v>
      </c>
      <c r="I192" s="5">
        <v>1</v>
      </c>
      <c r="J192" s="105" t="s">
        <v>144</v>
      </c>
      <c r="K192" s="31">
        <v>4820197142026</v>
      </c>
      <c r="L192" s="32"/>
      <c r="M192" s="86"/>
    </row>
    <row r="193" spans="1:13" ht="41.45" customHeight="1">
      <c r="A193" s="125" t="s">
        <v>118</v>
      </c>
      <c r="B193" s="21" t="s">
        <v>229</v>
      </c>
      <c r="C193" s="2" t="s">
        <v>399</v>
      </c>
      <c r="D193" s="2" t="s">
        <v>507</v>
      </c>
      <c r="E193" s="402"/>
      <c r="F193" s="18">
        <v>1.8268</v>
      </c>
      <c r="G193" s="137">
        <f>F193*(1-$F$2)*(1-$F$3)</f>
        <v>1.8268</v>
      </c>
      <c r="H193" s="213">
        <f>G193*$F$6</f>
        <v>78.552400000000006</v>
      </c>
      <c r="I193" s="5">
        <v>1</v>
      </c>
      <c r="J193" s="105" t="s">
        <v>164</v>
      </c>
      <c r="K193" s="31">
        <v>4820197142040</v>
      </c>
      <c r="L193" s="32"/>
      <c r="M193" s="86"/>
    </row>
    <row r="194" spans="1:13" ht="41.45" customHeight="1" thickBot="1">
      <c r="A194" s="126" t="s">
        <v>119</v>
      </c>
      <c r="B194" s="115" t="s">
        <v>229</v>
      </c>
      <c r="C194" s="69" t="s">
        <v>400</v>
      </c>
      <c r="D194" s="69" t="s">
        <v>508</v>
      </c>
      <c r="E194" s="403"/>
      <c r="F194" s="48">
        <v>3.9685000000000001</v>
      </c>
      <c r="G194" s="138">
        <f>F194*(1-$F$2)*(1-$F$3)</f>
        <v>3.9685000000000001</v>
      </c>
      <c r="H194" s="214">
        <f>G194*$F$6</f>
        <v>170.6455</v>
      </c>
      <c r="I194" s="70">
        <v>1</v>
      </c>
      <c r="J194" s="107" t="s">
        <v>144</v>
      </c>
      <c r="K194" s="33">
        <v>4820197142057</v>
      </c>
      <c r="L194" s="91"/>
      <c r="M194" s="87"/>
    </row>
    <row r="195" spans="1:13" ht="24" customHeight="1" thickBot="1">
      <c r="A195" s="398" t="s">
        <v>401</v>
      </c>
      <c r="B195" s="399"/>
      <c r="C195" s="399"/>
      <c r="D195" s="399"/>
      <c r="E195" s="399"/>
      <c r="F195" s="55"/>
      <c r="G195" s="139"/>
      <c r="H195" s="215"/>
      <c r="I195" s="56"/>
      <c r="J195" s="104"/>
      <c r="K195" s="94"/>
      <c r="L195" s="94"/>
      <c r="M195" s="89"/>
    </row>
    <row r="196" spans="1:13" ht="65" customHeight="1" thickBot="1">
      <c r="A196" s="52" t="s">
        <v>66</v>
      </c>
      <c r="B196" s="169" t="s">
        <v>227</v>
      </c>
      <c r="C196" s="170" t="s">
        <v>402</v>
      </c>
      <c r="D196" s="171" t="s">
        <v>509</v>
      </c>
      <c r="E196" s="54"/>
      <c r="F196" s="55">
        <v>0.12310473935184715</v>
      </c>
      <c r="G196" s="139">
        <f t="shared" ref="G196:G206" si="30">F196*(1-$F$2)*(1-$F$3)</f>
        <v>0.12310473935184715</v>
      </c>
      <c r="H196" s="215">
        <f t="shared" ref="H196:H236" si="31">G196*$F$6</f>
        <v>5.2935037921294272</v>
      </c>
      <c r="I196" s="56">
        <v>40</v>
      </c>
      <c r="J196" s="203" t="s">
        <v>147</v>
      </c>
      <c r="K196" s="83">
        <v>4820058224229</v>
      </c>
      <c r="L196" s="94"/>
      <c r="M196" s="89"/>
    </row>
    <row r="197" spans="1:13" ht="65" customHeight="1" thickBot="1">
      <c r="A197" s="52" t="s">
        <v>67</v>
      </c>
      <c r="B197" s="169" t="s">
        <v>227</v>
      </c>
      <c r="C197" s="170" t="s">
        <v>403</v>
      </c>
      <c r="D197" s="171" t="s">
        <v>510</v>
      </c>
      <c r="E197" s="54"/>
      <c r="F197" s="55">
        <v>0.88878996977385849</v>
      </c>
      <c r="G197" s="139">
        <f t="shared" si="30"/>
        <v>0.88878996977385849</v>
      </c>
      <c r="H197" s="215">
        <f t="shared" si="31"/>
        <v>38.217968700275918</v>
      </c>
      <c r="I197" s="56">
        <v>10</v>
      </c>
      <c r="J197" s="104">
        <v>40</v>
      </c>
      <c r="K197" s="83">
        <v>4820058224267</v>
      </c>
      <c r="L197" s="94"/>
      <c r="M197" s="89"/>
    </row>
    <row r="198" spans="1:13" ht="32.450000000000003" customHeight="1">
      <c r="A198" s="127" t="s">
        <v>125</v>
      </c>
      <c r="B198" s="128" t="s">
        <v>230</v>
      </c>
      <c r="C198" s="62" t="s">
        <v>404</v>
      </c>
      <c r="D198" s="411" t="s">
        <v>511</v>
      </c>
      <c r="E198" s="400"/>
      <c r="F198" s="63">
        <v>0.50499430100787412</v>
      </c>
      <c r="G198" s="136">
        <f t="shared" si="30"/>
        <v>0.50499430100787412</v>
      </c>
      <c r="H198" s="212">
        <f t="shared" si="31"/>
        <v>21.714754943338587</v>
      </c>
      <c r="I198" s="129">
        <v>10</v>
      </c>
      <c r="J198" s="130">
        <v>200</v>
      </c>
      <c r="K198" s="84">
        <v>4820058225400</v>
      </c>
      <c r="L198" s="84"/>
      <c r="M198" s="85"/>
    </row>
    <row r="199" spans="1:13" ht="32.450000000000003" customHeight="1" thickBot="1">
      <c r="A199" s="172" t="s">
        <v>126</v>
      </c>
      <c r="B199" s="173" t="s">
        <v>230</v>
      </c>
      <c r="C199" s="69" t="s">
        <v>405</v>
      </c>
      <c r="D199" s="412"/>
      <c r="E199" s="401"/>
      <c r="F199" s="48">
        <v>1.0099886020157482</v>
      </c>
      <c r="G199" s="138">
        <f t="shared" si="30"/>
        <v>1.0099886020157482</v>
      </c>
      <c r="H199" s="214">
        <f t="shared" si="31"/>
        <v>43.429509886677174</v>
      </c>
      <c r="I199" s="131">
        <v>10</v>
      </c>
      <c r="J199" s="174">
        <v>80</v>
      </c>
      <c r="K199" s="33">
        <v>4820058225394</v>
      </c>
      <c r="L199" s="33"/>
      <c r="M199" s="87"/>
    </row>
    <row r="200" spans="1:13" ht="65" hidden="1" customHeight="1">
      <c r="A200" s="59" t="s">
        <v>180</v>
      </c>
      <c r="B200" s="60" t="s">
        <v>231</v>
      </c>
      <c r="C200" s="132" t="s">
        <v>406</v>
      </c>
      <c r="D200" s="380" t="s">
        <v>512</v>
      </c>
      <c r="E200" s="74"/>
      <c r="F200" s="118">
        <v>2.6303937007874016</v>
      </c>
      <c r="G200" s="136">
        <f t="shared" si="30"/>
        <v>2.6303937007874016</v>
      </c>
      <c r="H200" s="212">
        <f t="shared" si="31"/>
        <v>113.10692913385827</v>
      </c>
      <c r="I200" s="113">
        <v>1</v>
      </c>
      <c r="J200" s="114">
        <v>24</v>
      </c>
      <c r="K200" s="84">
        <v>4820058229347</v>
      </c>
      <c r="L200" s="84"/>
      <c r="M200" s="85"/>
    </row>
    <row r="201" spans="1:13" ht="65" hidden="1" customHeight="1">
      <c r="A201" s="65" t="s">
        <v>181</v>
      </c>
      <c r="B201" s="6" t="s">
        <v>231</v>
      </c>
      <c r="C201" s="30" t="s">
        <v>407</v>
      </c>
      <c r="D201" s="381"/>
      <c r="E201" s="8"/>
      <c r="F201" s="17">
        <v>2.6303937007874016</v>
      </c>
      <c r="G201" s="137">
        <f t="shared" si="30"/>
        <v>2.6303937007874016</v>
      </c>
      <c r="H201" s="213">
        <f t="shared" si="31"/>
        <v>113.10692913385827</v>
      </c>
      <c r="I201" s="21">
        <v>1</v>
      </c>
      <c r="J201" s="108">
        <v>24</v>
      </c>
      <c r="K201" s="31">
        <v>4820058229354</v>
      </c>
      <c r="L201" s="31"/>
      <c r="M201" s="86"/>
    </row>
    <row r="202" spans="1:13" ht="65" hidden="1" customHeight="1">
      <c r="A202" s="65" t="s">
        <v>182</v>
      </c>
      <c r="B202" s="6" t="s">
        <v>231</v>
      </c>
      <c r="C202" s="30" t="s">
        <v>408</v>
      </c>
      <c r="D202" s="381"/>
      <c r="E202" s="8"/>
      <c r="F202" s="17">
        <v>2.6303937007874016</v>
      </c>
      <c r="G202" s="137">
        <f t="shared" si="30"/>
        <v>2.6303937007874016</v>
      </c>
      <c r="H202" s="213">
        <f t="shared" si="31"/>
        <v>113.10692913385827</v>
      </c>
      <c r="I202" s="21">
        <v>1</v>
      </c>
      <c r="J202" s="108">
        <v>24</v>
      </c>
      <c r="K202" s="31">
        <v>4820058229361</v>
      </c>
      <c r="L202" s="31"/>
      <c r="M202" s="86"/>
    </row>
    <row r="203" spans="1:13" ht="29" hidden="1" customHeight="1">
      <c r="A203" s="65" t="s">
        <v>183</v>
      </c>
      <c r="B203" s="6" t="s">
        <v>231</v>
      </c>
      <c r="C203" s="30" t="s">
        <v>409</v>
      </c>
      <c r="D203" s="381"/>
      <c r="E203" s="497"/>
      <c r="F203" s="17">
        <v>2.6700787401574804</v>
      </c>
      <c r="G203" s="137">
        <f t="shared" si="30"/>
        <v>2.6700787401574804</v>
      </c>
      <c r="H203" s="213">
        <f t="shared" si="31"/>
        <v>114.81338582677165</v>
      </c>
      <c r="I203" s="21">
        <v>1</v>
      </c>
      <c r="J203" s="108">
        <v>16</v>
      </c>
      <c r="K203" s="31">
        <v>4820058229491</v>
      </c>
      <c r="L203" s="31"/>
      <c r="M203" s="86"/>
    </row>
    <row r="204" spans="1:13" ht="29" hidden="1" customHeight="1">
      <c r="A204" s="65" t="s">
        <v>184</v>
      </c>
      <c r="B204" s="6" t="s">
        <v>231</v>
      </c>
      <c r="C204" s="30" t="s">
        <v>410</v>
      </c>
      <c r="D204" s="381"/>
      <c r="E204" s="425"/>
      <c r="F204" s="17">
        <v>2.6700787401574804</v>
      </c>
      <c r="G204" s="137">
        <f t="shared" si="30"/>
        <v>2.6700787401574804</v>
      </c>
      <c r="H204" s="213">
        <f t="shared" si="31"/>
        <v>114.81338582677165</v>
      </c>
      <c r="I204" s="21">
        <v>1</v>
      </c>
      <c r="J204" s="108">
        <v>16</v>
      </c>
      <c r="K204" s="31">
        <v>4820058229507</v>
      </c>
      <c r="L204" s="31"/>
      <c r="M204" s="86"/>
    </row>
    <row r="205" spans="1:13" ht="29" hidden="1" customHeight="1">
      <c r="A205" s="65" t="s">
        <v>185</v>
      </c>
      <c r="B205" s="6" t="s">
        <v>231</v>
      </c>
      <c r="C205" s="30" t="s">
        <v>411</v>
      </c>
      <c r="D205" s="381"/>
      <c r="E205" s="498"/>
      <c r="F205" s="17">
        <v>2.6700787401574804</v>
      </c>
      <c r="G205" s="137">
        <f t="shared" si="30"/>
        <v>2.6700787401574804</v>
      </c>
      <c r="H205" s="213">
        <f t="shared" si="31"/>
        <v>114.81338582677165</v>
      </c>
      <c r="I205" s="21">
        <v>1</v>
      </c>
      <c r="J205" s="108">
        <v>16</v>
      </c>
      <c r="K205" s="31">
        <v>4820058229484</v>
      </c>
      <c r="L205" s="31"/>
      <c r="M205" s="86"/>
    </row>
    <row r="206" spans="1:13" ht="65" hidden="1" customHeight="1" thickBot="1">
      <c r="A206" s="66" t="s">
        <v>186</v>
      </c>
      <c r="B206" s="67" t="s">
        <v>231</v>
      </c>
      <c r="C206" s="133" t="s">
        <v>412</v>
      </c>
      <c r="D206" s="382"/>
      <c r="E206" s="75"/>
      <c r="F206" s="48">
        <v>1.7100787401574806</v>
      </c>
      <c r="G206" s="138">
        <f t="shared" si="30"/>
        <v>1.7100787401574806</v>
      </c>
      <c r="H206" s="214">
        <f t="shared" si="31"/>
        <v>73.533385826771664</v>
      </c>
      <c r="I206" s="115">
        <v>1</v>
      </c>
      <c r="J206" s="116">
        <v>28</v>
      </c>
      <c r="K206" s="33">
        <v>4820058229378</v>
      </c>
      <c r="L206" s="33"/>
      <c r="M206" s="87"/>
    </row>
    <row r="207" spans="1:13" ht="15.6" hidden="1" customHeight="1">
      <c r="A207" s="407" t="s">
        <v>187</v>
      </c>
      <c r="B207" s="101" t="s">
        <v>231</v>
      </c>
      <c r="C207" s="117" t="s">
        <v>246</v>
      </c>
      <c r="D207" s="404" t="s">
        <v>513</v>
      </c>
      <c r="E207" s="416"/>
      <c r="F207" s="118">
        <v>4.5245669291338588</v>
      </c>
      <c r="G207" s="136">
        <f>F207*0.5</f>
        <v>2.2622834645669294</v>
      </c>
      <c r="H207" s="212">
        <f t="shared" si="31"/>
        <v>97.278188976377962</v>
      </c>
      <c r="I207" s="113">
        <v>1</v>
      </c>
      <c r="J207" s="119">
        <v>14</v>
      </c>
      <c r="K207" s="395">
        <v>4820058229651</v>
      </c>
      <c r="L207" s="397"/>
      <c r="M207" s="396"/>
    </row>
    <row r="208" spans="1:13" ht="15.6" hidden="1" customHeight="1">
      <c r="A208" s="408"/>
      <c r="B208" s="35" t="s">
        <v>231</v>
      </c>
      <c r="C208" s="34" t="s">
        <v>235</v>
      </c>
      <c r="D208" s="405"/>
      <c r="E208" s="417"/>
      <c r="F208" s="17">
        <v>4.5245669291338588</v>
      </c>
      <c r="G208" s="137">
        <f t="shared" ref="G208:G236" si="32">F208*0.5</f>
        <v>2.2622834645669294</v>
      </c>
      <c r="H208" s="213">
        <f t="shared" si="31"/>
        <v>97.278188976377962</v>
      </c>
      <c r="I208" s="21">
        <v>1</v>
      </c>
      <c r="J208" s="110">
        <v>14</v>
      </c>
      <c r="K208" s="386"/>
      <c r="L208" s="390"/>
      <c r="M208" s="384"/>
    </row>
    <row r="209" spans="1:13" ht="15.6" hidden="1" customHeight="1">
      <c r="A209" s="408"/>
      <c r="B209" s="35" t="s">
        <v>231</v>
      </c>
      <c r="C209" s="34" t="s">
        <v>236</v>
      </c>
      <c r="D209" s="405"/>
      <c r="E209" s="417"/>
      <c r="F209" s="17">
        <v>4.5245669291338588</v>
      </c>
      <c r="G209" s="137">
        <f t="shared" si="32"/>
        <v>2.2622834645669294</v>
      </c>
      <c r="H209" s="213">
        <f t="shared" si="31"/>
        <v>97.278188976377962</v>
      </c>
      <c r="I209" s="21">
        <v>1</v>
      </c>
      <c r="J209" s="110">
        <v>14</v>
      </c>
      <c r="K209" s="386"/>
      <c r="L209" s="390"/>
      <c r="M209" s="384"/>
    </row>
    <row r="210" spans="1:13" ht="15.6" hidden="1" customHeight="1">
      <c r="A210" s="408"/>
      <c r="B210" s="35" t="s">
        <v>231</v>
      </c>
      <c r="C210" s="34" t="s">
        <v>237</v>
      </c>
      <c r="D210" s="405"/>
      <c r="E210" s="417"/>
      <c r="F210" s="17">
        <v>4.5245669291338588</v>
      </c>
      <c r="G210" s="137">
        <f t="shared" si="32"/>
        <v>2.2622834645669294</v>
      </c>
      <c r="H210" s="213">
        <f t="shared" si="31"/>
        <v>97.278188976377962</v>
      </c>
      <c r="I210" s="21">
        <v>1</v>
      </c>
      <c r="J210" s="110">
        <v>14</v>
      </c>
      <c r="K210" s="386"/>
      <c r="L210" s="390"/>
      <c r="M210" s="384"/>
    </row>
    <row r="211" spans="1:13" ht="15.6" hidden="1" customHeight="1">
      <c r="A211" s="408"/>
      <c r="B211" s="35" t="s">
        <v>231</v>
      </c>
      <c r="C211" s="34" t="s">
        <v>238</v>
      </c>
      <c r="D211" s="405"/>
      <c r="E211" s="417"/>
      <c r="F211" s="17">
        <v>4.5245669291338588</v>
      </c>
      <c r="G211" s="137">
        <f t="shared" si="32"/>
        <v>2.2622834645669294</v>
      </c>
      <c r="H211" s="213">
        <f t="shared" si="31"/>
        <v>97.278188976377962</v>
      </c>
      <c r="I211" s="21">
        <v>1</v>
      </c>
      <c r="J211" s="110">
        <v>14</v>
      </c>
      <c r="K211" s="386"/>
      <c r="L211" s="390"/>
      <c r="M211" s="384"/>
    </row>
    <row r="212" spans="1:13" ht="15.6" hidden="1" customHeight="1">
      <c r="A212" s="408"/>
      <c r="B212" s="35" t="s">
        <v>231</v>
      </c>
      <c r="C212" s="34" t="s">
        <v>239</v>
      </c>
      <c r="D212" s="406"/>
      <c r="E212" s="417"/>
      <c r="F212" s="17">
        <v>4.5245669291338588</v>
      </c>
      <c r="G212" s="137">
        <f t="shared" si="32"/>
        <v>2.2622834645669294</v>
      </c>
      <c r="H212" s="213">
        <f t="shared" si="31"/>
        <v>97.278188976377962</v>
      </c>
      <c r="I212" s="21">
        <v>1</v>
      </c>
      <c r="J212" s="110">
        <v>14</v>
      </c>
      <c r="K212" s="386"/>
      <c r="L212" s="391"/>
      <c r="M212" s="385"/>
    </row>
    <row r="213" spans="1:13" ht="15.6" hidden="1" customHeight="1">
      <c r="A213" s="408" t="s">
        <v>188</v>
      </c>
      <c r="B213" s="35" t="s">
        <v>231</v>
      </c>
      <c r="C213" s="34" t="s">
        <v>413</v>
      </c>
      <c r="D213" s="415" t="s">
        <v>514</v>
      </c>
      <c r="E213" s="417"/>
      <c r="F213" s="17">
        <v>4.5245669291338588</v>
      </c>
      <c r="G213" s="137">
        <f t="shared" si="32"/>
        <v>2.2622834645669294</v>
      </c>
      <c r="H213" s="213">
        <f t="shared" si="31"/>
        <v>97.278188976377962</v>
      </c>
      <c r="I213" s="21">
        <v>1</v>
      </c>
      <c r="J213" s="110">
        <v>14</v>
      </c>
      <c r="K213" s="386">
        <v>4820058229651</v>
      </c>
      <c r="L213" s="389"/>
      <c r="M213" s="383"/>
    </row>
    <row r="214" spans="1:13" ht="15.6" hidden="1" customHeight="1">
      <c r="A214" s="408"/>
      <c r="B214" s="35" t="s">
        <v>231</v>
      </c>
      <c r="C214" s="34" t="s">
        <v>414</v>
      </c>
      <c r="D214" s="405"/>
      <c r="E214" s="417"/>
      <c r="F214" s="17">
        <v>4.5245669291338588</v>
      </c>
      <c r="G214" s="137">
        <f t="shared" si="32"/>
        <v>2.2622834645669294</v>
      </c>
      <c r="H214" s="213">
        <f t="shared" si="31"/>
        <v>97.278188976377962</v>
      </c>
      <c r="I214" s="21">
        <v>1</v>
      </c>
      <c r="J214" s="110">
        <v>14</v>
      </c>
      <c r="K214" s="386"/>
      <c r="L214" s="390"/>
      <c r="M214" s="384"/>
    </row>
    <row r="215" spans="1:13" ht="15.6" hidden="1" customHeight="1">
      <c r="A215" s="408"/>
      <c r="B215" s="35" t="s">
        <v>231</v>
      </c>
      <c r="C215" s="34" t="s">
        <v>415</v>
      </c>
      <c r="D215" s="405"/>
      <c r="E215" s="417"/>
      <c r="F215" s="17">
        <v>4.5245669291338588</v>
      </c>
      <c r="G215" s="137">
        <f t="shared" si="32"/>
        <v>2.2622834645669294</v>
      </c>
      <c r="H215" s="213">
        <f t="shared" si="31"/>
        <v>97.278188976377962</v>
      </c>
      <c r="I215" s="21">
        <v>1</v>
      </c>
      <c r="J215" s="110">
        <v>14</v>
      </c>
      <c r="K215" s="386"/>
      <c r="L215" s="390"/>
      <c r="M215" s="384"/>
    </row>
    <row r="216" spans="1:13" ht="15.6" hidden="1" customHeight="1">
      <c r="A216" s="408"/>
      <c r="B216" s="35" t="s">
        <v>231</v>
      </c>
      <c r="C216" s="34" t="s">
        <v>416</v>
      </c>
      <c r="D216" s="406"/>
      <c r="E216" s="417"/>
      <c r="F216" s="17">
        <v>4.5245669291338588</v>
      </c>
      <c r="G216" s="137">
        <f t="shared" si="32"/>
        <v>2.2622834645669294</v>
      </c>
      <c r="H216" s="213">
        <f t="shared" si="31"/>
        <v>97.278188976377962</v>
      </c>
      <c r="I216" s="21">
        <v>1</v>
      </c>
      <c r="J216" s="110">
        <v>14</v>
      </c>
      <c r="K216" s="386"/>
      <c r="L216" s="391"/>
      <c r="M216" s="385"/>
    </row>
    <row r="217" spans="1:13" ht="15.6" hidden="1" customHeight="1">
      <c r="A217" s="408" t="s">
        <v>189</v>
      </c>
      <c r="B217" s="35" t="s">
        <v>231</v>
      </c>
      <c r="C217" s="34" t="s">
        <v>240</v>
      </c>
      <c r="D217" s="415" t="s">
        <v>513</v>
      </c>
      <c r="E217" s="417"/>
      <c r="F217" s="17">
        <v>4.3519935220045571</v>
      </c>
      <c r="G217" s="137">
        <f t="shared" si="32"/>
        <v>2.1759967610022786</v>
      </c>
      <c r="H217" s="213">
        <f t="shared" si="31"/>
        <v>93.567860723097979</v>
      </c>
      <c r="I217" s="21">
        <v>1</v>
      </c>
      <c r="J217" s="110">
        <v>24</v>
      </c>
      <c r="K217" s="386">
        <v>4820058229637</v>
      </c>
      <c r="L217" s="389"/>
      <c r="M217" s="383"/>
    </row>
    <row r="218" spans="1:13" ht="15.6" hidden="1" customHeight="1">
      <c r="A218" s="408"/>
      <c r="B218" s="35" t="s">
        <v>231</v>
      </c>
      <c r="C218" s="34" t="s">
        <v>241</v>
      </c>
      <c r="D218" s="405"/>
      <c r="E218" s="417"/>
      <c r="F218" s="17">
        <v>4.3519935220045571</v>
      </c>
      <c r="G218" s="137">
        <f t="shared" si="32"/>
        <v>2.1759967610022786</v>
      </c>
      <c r="H218" s="213">
        <f t="shared" si="31"/>
        <v>93.567860723097979</v>
      </c>
      <c r="I218" s="21">
        <v>1</v>
      </c>
      <c r="J218" s="110">
        <v>24</v>
      </c>
      <c r="K218" s="386"/>
      <c r="L218" s="390"/>
      <c r="M218" s="384"/>
    </row>
    <row r="219" spans="1:13" ht="15.6" hidden="1" customHeight="1">
      <c r="A219" s="408"/>
      <c r="B219" s="35" t="s">
        <v>231</v>
      </c>
      <c r="C219" s="34" t="s">
        <v>242</v>
      </c>
      <c r="D219" s="405"/>
      <c r="E219" s="417"/>
      <c r="F219" s="17">
        <v>4.3519935220045571</v>
      </c>
      <c r="G219" s="137">
        <f t="shared" si="32"/>
        <v>2.1759967610022786</v>
      </c>
      <c r="H219" s="213">
        <f t="shared" si="31"/>
        <v>93.567860723097979</v>
      </c>
      <c r="I219" s="21">
        <v>1</v>
      </c>
      <c r="J219" s="110">
        <v>24</v>
      </c>
      <c r="K219" s="386"/>
      <c r="L219" s="390"/>
      <c r="M219" s="384"/>
    </row>
    <row r="220" spans="1:13" ht="15.6" hidden="1" customHeight="1">
      <c r="A220" s="408"/>
      <c r="B220" s="35" t="s">
        <v>231</v>
      </c>
      <c r="C220" s="34" t="s">
        <v>243</v>
      </c>
      <c r="D220" s="405"/>
      <c r="E220" s="417"/>
      <c r="F220" s="17">
        <v>4.3519935220045571</v>
      </c>
      <c r="G220" s="137">
        <f t="shared" si="32"/>
        <v>2.1759967610022786</v>
      </c>
      <c r="H220" s="213">
        <f t="shared" si="31"/>
        <v>93.567860723097979</v>
      </c>
      <c r="I220" s="21">
        <v>1</v>
      </c>
      <c r="J220" s="110">
        <v>24</v>
      </c>
      <c r="K220" s="386"/>
      <c r="L220" s="390"/>
      <c r="M220" s="384"/>
    </row>
    <row r="221" spans="1:13" ht="15.6" hidden="1" customHeight="1">
      <c r="A221" s="408"/>
      <c r="B221" s="35" t="s">
        <v>231</v>
      </c>
      <c r="C221" s="34" t="s">
        <v>244</v>
      </c>
      <c r="D221" s="405"/>
      <c r="E221" s="417"/>
      <c r="F221" s="17">
        <v>4.3519935220045571</v>
      </c>
      <c r="G221" s="137">
        <f t="shared" si="32"/>
        <v>2.1759967610022786</v>
      </c>
      <c r="H221" s="213">
        <f t="shared" si="31"/>
        <v>93.567860723097979</v>
      </c>
      <c r="I221" s="21">
        <v>1</v>
      </c>
      <c r="J221" s="110">
        <v>24</v>
      </c>
      <c r="K221" s="386"/>
      <c r="L221" s="390"/>
      <c r="M221" s="384"/>
    </row>
    <row r="222" spans="1:13" ht="15.6" hidden="1" customHeight="1">
      <c r="A222" s="408"/>
      <c r="B222" s="35" t="s">
        <v>231</v>
      </c>
      <c r="C222" s="34" t="s">
        <v>245</v>
      </c>
      <c r="D222" s="406"/>
      <c r="E222" s="417"/>
      <c r="F222" s="17">
        <v>4.3519935220045571</v>
      </c>
      <c r="G222" s="137">
        <f t="shared" si="32"/>
        <v>2.1759967610022786</v>
      </c>
      <c r="H222" s="213">
        <f t="shared" si="31"/>
        <v>93.567860723097979</v>
      </c>
      <c r="I222" s="21">
        <v>1</v>
      </c>
      <c r="J222" s="110">
        <v>24</v>
      </c>
      <c r="K222" s="386"/>
      <c r="L222" s="391"/>
      <c r="M222" s="385"/>
    </row>
    <row r="223" spans="1:13" ht="15.6" hidden="1" customHeight="1">
      <c r="A223" s="408" t="s">
        <v>190</v>
      </c>
      <c r="B223" s="35" t="s">
        <v>231</v>
      </c>
      <c r="C223" s="34" t="s">
        <v>417</v>
      </c>
      <c r="D223" s="415" t="s">
        <v>515</v>
      </c>
      <c r="E223" s="417"/>
      <c r="F223" s="17">
        <v>4.3519935220045571</v>
      </c>
      <c r="G223" s="137">
        <f t="shared" si="32"/>
        <v>2.1759967610022786</v>
      </c>
      <c r="H223" s="213">
        <f t="shared" si="31"/>
        <v>93.567860723097979</v>
      </c>
      <c r="I223" s="21">
        <v>1</v>
      </c>
      <c r="J223" s="110">
        <v>24</v>
      </c>
      <c r="K223" s="386">
        <v>4820058229637</v>
      </c>
      <c r="L223" s="389"/>
      <c r="M223" s="383"/>
    </row>
    <row r="224" spans="1:13" ht="15.6" hidden="1" customHeight="1">
      <c r="A224" s="408"/>
      <c r="B224" s="35" t="s">
        <v>231</v>
      </c>
      <c r="C224" s="34" t="s">
        <v>418</v>
      </c>
      <c r="D224" s="405"/>
      <c r="E224" s="417"/>
      <c r="F224" s="17">
        <v>4.3519935220045571</v>
      </c>
      <c r="G224" s="137">
        <f t="shared" si="32"/>
        <v>2.1759967610022786</v>
      </c>
      <c r="H224" s="213">
        <f t="shared" si="31"/>
        <v>93.567860723097979</v>
      </c>
      <c r="I224" s="21">
        <v>1</v>
      </c>
      <c r="J224" s="110">
        <v>24</v>
      </c>
      <c r="K224" s="386"/>
      <c r="L224" s="390"/>
      <c r="M224" s="384"/>
    </row>
    <row r="225" spans="1:13" ht="15.6" hidden="1" customHeight="1">
      <c r="A225" s="408"/>
      <c r="B225" s="35" t="s">
        <v>231</v>
      </c>
      <c r="C225" s="34" t="s">
        <v>419</v>
      </c>
      <c r="D225" s="405"/>
      <c r="E225" s="417"/>
      <c r="F225" s="17">
        <v>4.3519935220045571</v>
      </c>
      <c r="G225" s="137">
        <f t="shared" si="32"/>
        <v>2.1759967610022786</v>
      </c>
      <c r="H225" s="213">
        <f t="shared" si="31"/>
        <v>93.567860723097979</v>
      </c>
      <c r="I225" s="21">
        <v>1</v>
      </c>
      <c r="J225" s="110">
        <v>24</v>
      </c>
      <c r="K225" s="386"/>
      <c r="L225" s="390"/>
      <c r="M225" s="384"/>
    </row>
    <row r="226" spans="1:13" ht="15.6" hidden="1" customHeight="1">
      <c r="A226" s="408"/>
      <c r="B226" s="35" t="s">
        <v>231</v>
      </c>
      <c r="C226" s="34" t="s">
        <v>420</v>
      </c>
      <c r="D226" s="406"/>
      <c r="E226" s="417"/>
      <c r="F226" s="17">
        <v>4.3519935220045571</v>
      </c>
      <c r="G226" s="137">
        <f t="shared" si="32"/>
        <v>2.1759967610022786</v>
      </c>
      <c r="H226" s="213">
        <f t="shared" si="31"/>
        <v>93.567860723097979</v>
      </c>
      <c r="I226" s="21">
        <v>1</v>
      </c>
      <c r="J226" s="110">
        <v>24</v>
      </c>
      <c r="K226" s="386"/>
      <c r="L226" s="391"/>
      <c r="M226" s="385"/>
    </row>
    <row r="227" spans="1:13" ht="15.6" hidden="1" customHeight="1">
      <c r="A227" s="408" t="s">
        <v>191</v>
      </c>
      <c r="B227" s="35" t="s">
        <v>231</v>
      </c>
      <c r="C227" s="34" t="s">
        <v>425</v>
      </c>
      <c r="D227" s="415" t="s">
        <v>513</v>
      </c>
      <c r="E227" s="417"/>
      <c r="F227" s="17">
        <v>3.0546763666487649</v>
      </c>
      <c r="G227" s="137">
        <f t="shared" si="32"/>
        <v>1.5273381833243824</v>
      </c>
      <c r="H227" s="213">
        <f t="shared" si="31"/>
        <v>65.675541882948451</v>
      </c>
      <c r="I227" s="21">
        <v>1</v>
      </c>
      <c r="J227" s="110">
        <v>24</v>
      </c>
      <c r="K227" s="386">
        <v>4820058229613</v>
      </c>
      <c r="L227" s="389"/>
      <c r="M227" s="383"/>
    </row>
    <row r="228" spans="1:13" ht="15.6" hidden="1" customHeight="1">
      <c r="A228" s="408"/>
      <c r="B228" s="35" t="s">
        <v>231</v>
      </c>
      <c r="C228" s="34" t="s">
        <v>426</v>
      </c>
      <c r="D228" s="405"/>
      <c r="E228" s="417"/>
      <c r="F228" s="17">
        <v>3.0546763666487649</v>
      </c>
      <c r="G228" s="137">
        <f t="shared" si="32"/>
        <v>1.5273381833243824</v>
      </c>
      <c r="H228" s="213">
        <f t="shared" si="31"/>
        <v>65.675541882948451</v>
      </c>
      <c r="I228" s="21">
        <v>1</v>
      </c>
      <c r="J228" s="110">
        <v>24</v>
      </c>
      <c r="K228" s="386"/>
      <c r="L228" s="390"/>
      <c r="M228" s="384"/>
    </row>
    <row r="229" spans="1:13" ht="15.6" hidden="1" customHeight="1">
      <c r="A229" s="408"/>
      <c r="B229" s="35" t="s">
        <v>231</v>
      </c>
      <c r="C229" s="34" t="s">
        <v>427</v>
      </c>
      <c r="D229" s="405"/>
      <c r="E229" s="417"/>
      <c r="F229" s="17">
        <v>3.0546763666487649</v>
      </c>
      <c r="G229" s="137">
        <f t="shared" si="32"/>
        <v>1.5273381833243824</v>
      </c>
      <c r="H229" s="213">
        <f t="shared" si="31"/>
        <v>65.675541882948451</v>
      </c>
      <c r="I229" s="21">
        <v>1</v>
      </c>
      <c r="J229" s="110">
        <v>24</v>
      </c>
      <c r="K229" s="386"/>
      <c r="L229" s="390"/>
      <c r="M229" s="384"/>
    </row>
    <row r="230" spans="1:13" ht="15.6" hidden="1" customHeight="1">
      <c r="A230" s="408"/>
      <c r="B230" s="35" t="s">
        <v>231</v>
      </c>
      <c r="C230" s="34" t="s">
        <v>428</v>
      </c>
      <c r="D230" s="405"/>
      <c r="E230" s="417"/>
      <c r="F230" s="17">
        <v>3.0546763666487649</v>
      </c>
      <c r="G230" s="137">
        <f t="shared" si="32"/>
        <v>1.5273381833243824</v>
      </c>
      <c r="H230" s="213">
        <f t="shared" si="31"/>
        <v>65.675541882948451</v>
      </c>
      <c r="I230" s="21">
        <v>1</v>
      </c>
      <c r="J230" s="110">
        <v>24</v>
      </c>
      <c r="K230" s="386"/>
      <c r="L230" s="390"/>
      <c r="M230" s="384"/>
    </row>
    <row r="231" spans="1:13" ht="15.6" hidden="1" customHeight="1">
      <c r="A231" s="408"/>
      <c r="B231" s="35" t="s">
        <v>231</v>
      </c>
      <c r="C231" s="34" t="s">
        <v>429</v>
      </c>
      <c r="D231" s="405"/>
      <c r="E231" s="417"/>
      <c r="F231" s="17">
        <v>3.0546763666487649</v>
      </c>
      <c r="G231" s="137">
        <f t="shared" si="32"/>
        <v>1.5273381833243824</v>
      </c>
      <c r="H231" s="213">
        <f t="shared" si="31"/>
        <v>65.675541882948451</v>
      </c>
      <c r="I231" s="21">
        <v>1</v>
      </c>
      <c r="J231" s="110">
        <v>24</v>
      </c>
      <c r="K231" s="386"/>
      <c r="L231" s="390"/>
      <c r="M231" s="384"/>
    </row>
    <row r="232" spans="1:13" ht="15.6" hidden="1" customHeight="1">
      <c r="A232" s="408"/>
      <c r="B232" s="35" t="s">
        <v>231</v>
      </c>
      <c r="C232" s="34" t="s">
        <v>430</v>
      </c>
      <c r="D232" s="406"/>
      <c r="E232" s="417"/>
      <c r="F232" s="17">
        <v>3.0546763666487649</v>
      </c>
      <c r="G232" s="137">
        <f t="shared" si="32"/>
        <v>1.5273381833243824</v>
      </c>
      <c r="H232" s="213">
        <f t="shared" si="31"/>
        <v>65.675541882948451</v>
      </c>
      <c r="I232" s="21">
        <v>1</v>
      </c>
      <c r="J232" s="110">
        <v>24</v>
      </c>
      <c r="K232" s="386"/>
      <c r="L232" s="391"/>
      <c r="M232" s="385"/>
    </row>
    <row r="233" spans="1:13" ht="15.6" hidden="1" customHeight="1">
      <c r="A233" s="408" t="s">
        <v>192</v>
      </c>
      <c r="B233" s="35" t="s">
        <v>231</v>
      </c>
      <c r="C233" s="34" t="s">
        <v>421</v>
      </c>
      <c r="D233" s="415" t="s">
        <v>514</v>
      </c>
      <c r="E233" s="417"/>
      <c r="F233" s="17">
        <v>3.0546763666487649</v>
      </c>
      <c r="G233" s="137">
        <f t="shared" si="32"/>
        <v>1.5273381833243824</v>
      </c>
      <c r="H233" s="213">
        <f t="shared" si="31"/>
        <v>65.675541882948451</v>
      </c>
      <c r="I233" s="21">
        <v>1</v>
      </c>
      <c r="J233" s="110">
        <v>28</v>
      </c>
      <c r="K233" s="386">
        <v>4820058229613</v>
      </c>
      <c r="L233" s="389"/>
      <c r="M233" s="383"/>
    </row>
    <row r="234" spans="1:13" ht="15.6" hidden="1" customHeight="1">
      <c r="A234" s="408"/>
      <c r="B234" s="35" t="s">
        <v>231</v>
      </c>
      <c r="C234" s="34" t="s">
        <v>422</v>
      </c>
      <c r="D234" s="405"/>
      <c r="E234" s="417"/>
      <c r="F234" s="17">
        <v>3.0546763666487649</v>
      </c>
      <c r="G234" s="137">
        <f t="shared" si="32"/>
        <v>1.5273381833243824</v>
      </c>
      <c r="H234" s="213">
        <f t="shared" si="31"/>
        <v>65.675541882948451</v>
      </c>
      <c r="I234" s="21">
        <v>1</v>
      </c>
      <c r="J234" s="110">
        <v>28</v>
      </c>
      <c r="K234" s="386"/>
      <c r="L234" s="390"/>
      <c r="M234" s="384"/>
    </row>
    <row r="235" spans="1:13" ht="15.6" hidden="1" customHeight="1">
      <c r="A235" s="408"/>
      <c r="B235" s="35" t="s">
        <v>231</v>
      </c>
      <c r="C235" s="34" t="s">
        <v>423</v>
      </c>
      <c r="D235" s="405"/>
      <c r="E235" s="417"/>
      <c r="F235" s="17">
        <v>3.0546763666487649</v>
      </c>
      <c r="G235" s="137">
        <f t="shared" si="32"/>
        <v>1.5273381833243824</v>
      </c>
      <c r="H235" s="213">
        <f t="shared" si="31"/>
        <v>65.675541882948451</v>
      </c>
      <c r="I235" s="21">
        <v>1</v>
      </c>
      <c r="J235" s="110">
        <v>28</v>
      </c>
      <c r="K235" s="386"/>
      <c r="L235" s="390"/>
      <c r="M235" s="384"/>
    </row>
    <row r="236" spans="1:13" ht="15.6" hidden="1" customHeight="1" thickBot="1">
      <c r="A236" s="420"/>
      <c r="B236" s="67" t="s">
        <v>231</v>
      </c>
      <c r="C236" s="75" t="s">
        <v>424</v>
      </c>
      <c r="D236" s="419"/>
      <c r="E236" s="418"/>
      <c r="F236" s="120">
        <v>3.0546763666487649</v>
      </c>
      <c r="G236" s="138">
        <f t="shared" si="32"/>
        <v>1.5273381833243824</v>
      </c>
      <c r="H236" s="214">
        <f t="shared" si="31"/>
        <v>65.675541882948451</v>
      </c>
      <c r="I236" s="115">
        <v>1</v>
      </c>
      <c r="J236" s="121">
        <v>28</v>
      </c>
      <c r="K236" s="387"/>
      <c r="L236" s="392"/>
      <c r="M236" s="388"/>
    </row>
    <row r="237" spans="1:13" ht="23" customHeight="1" thickBot="1">
      <c r="A237" s="398" t="s">
        <v>431</v>
      </c>
      <c r="B237" s="399"/>
      <c r="C237" s="399"/>
      <c r="D237" s="399"/>
      <c r="E237" s="399"/>
      <c r="F237" s="55"/>
      <c r="G237" s="139"/>
      <c r="H237" s="215"/>
      <c r="I237" s="56"/>
      <c r="J237" s="104"/>
      <c r="K237" s="94"/>
      <c r="L237" s="94"/>
      <c r="M237" s="89"/>
    </row>
    <row r="238" spans="1:13" ht="35.450000000000003" customHeight="1">
      <c r="A238" s="59" t="s">
        <v>49</v>
      </c>
      <c r="B238" s="76" t="s">
        <v>227</v>
      </c>
      <c r="C238" s="96" t="s">
        <v>432</v>
      </c>
      <c r="D238" s="421" t="s">
        <v>543</v>
      </c>
      <c r="E238" s="427"/>
      <c r="F238" s="63">
        <v>0.55700000000000005</v>
      </c>
      <c r="G238" s="136">
        <f t="shared" ref="G238:G254" si="33">F238*(1-$F$2)*(1-$F$3)</f>
        <v>0.55700000000000005</v>
      </c>
      <c r="H238" s="212">
        <f t="shared" ref="H238:H254" si="34">G238*$F$6</f>
        <v>23.951000000000001</v>
      </c>
      <c r="I238" s="64">
        <v>10</v>
      </c>
      <c r="J238" s="187">
        <v>120</v>
      </c>
      <c r="K238" s="84">
        <v>4820058220504</v>
      </c>
      <c r="L238" s="84">
        <v>4820058220511</v>
      </c>
      <c r="M238" s="85"/>
    </row>
    <row r="239" spans="1:13" ht="35.450000000000003" customHeight="1">
      <c r="A239" s="65" t="s">
        <v>50</v>
      </c>
      <c r="B239" s="168" t="s">
        <v>227</v>
      </c>
      <c r="C239" s="188" t="s">
        <v>433</v>
      </c>
      <c r="D239" s="422"/>
      <c r="E239" s="409"/>
      <c r="F239" s="18">
        <v>0.67300000000000004</v>
      </c>
      <c r="G239" s="137">
        <f t="shared" si="33"/>
        <v>0.67300000000000004</v>
      </c>
      <c r="H239" s="213">
        <f t="shared" si="34"/>
        <v>28.939</v>
      </c>
      <c r="I239" s="5">
        <v>10</v>
      </c>
      <c r="J239" s="189">
        <v>100</v>
      </c>
      <c r="K239" s="31">
        <v>4820058220450</v>
      </c>
      <c r="L239" s="32"/>
      <c r="M239" s="86"/>
    </row>
    <row r="240" spans="1:13" ht="35.450000000000003" customHeight="1" thickBot="1">
      <c r="A240" s="222" t="s">
        <v>51</v>
      </c>
      <c r="B240" s="223" t="s">
        <v>227</v>
      </c>
      <c r="C240" s="224" t="s">
        <v>434</v>
      </c>
      <c r="D240" s="394"/>
      <c r="E240" s="409"/>
      <c r="F240" s="178">
        <v>1.0229999999999999</v>
      </c>
      <c r="G240" s="179">
        <f t="shared" si="33"/>
        <v>1.0229999999999999</v>
      </c>
      <c r="H240" s="228">
        <f t="shared" si="34"/>
        <v>43.988999999999997</v>
      </c>
      <c r="I240" s="177">
        <v>5</v>
      </c>
      <c r="J240" s="190">
        <v>60</v>
      </c>
      <c r="K240" s="176">
        <v>4820058220467</v>
      </c>
      <c r="L240" s="176">
        <v>4820058220474</v>
      </c>
      <c r="M240" s="175"/>
    </row>
    <row r="241" spans="1:13" ht="35.450000000000003" customHeight="1">
      <c r="A241" s="59" t="s">
        <v>105</v>
      </c>
      <c r="B241" s="60" t="s">
        <v>229</v>
      </c>
      <c r="C241" s="61" t="s">
        <v>435</v>
      </c>
      <c r="D241" s="421" t="s">
        <v>542</v>
      </c>
      <c r="E241" s="427"/>
      <c r="F241" s="63">
        <v>0.55000000000000004</v>
      </c>
      <c r="G241" s="136">
        <f t="shared" si="33"/>
        <v>0.55000000000000004</v>
      </c>
      <c r="H241" s="212">
        <f t="shared" si="34"/>
        <v>23.650000000000002</v>
      </c>
      <c r="I241" s="64">
        <v>10</v>
      </c>
      <c r="J241" s="187">
        <v>120</v>
      </c>
      <c r="K241" s="84">
        <v>4820058221624</v>
      </c>
      <c r="L241" s="84">
        <v>4820058221631</v>
      </c>
      <c r="M241" s="85"/>
    </row>
    <row r="242" spans="1:13" ht="35.450000000000003" customHeight="1">
      <c r="A242" s="65" t="s">
        <v>106</v>
      </c>
      <c r="B242" s="6" t="s">
        <v>229</v>
      </c>
      <c r="C242" s="167" t="s">
        <v>436</v>
      </c>
      <c r="D242" s="422"/>
      <c r="E242" s="409"/>
      <c r="F242" s="18">
        <v>0.66700000000000004</v>
      </c>
      <c r="G242" s="137">
        <f t="shared" si="33"/>
        <v>0.66700000000000004</v>
      </c>
      <c r="H242" s="213">
        <f t="shared" si="34"/>
        <v>28.681000000000001</v>
      </c>
      <c r="I242" s="5">
        <v>10</v>
      </c>
      <c r="J242" s="189">
        <v>100</v>
      </c>
      <c r="K242" s="31">
        <v>4820058221648</v>
      </c>
      <c r="L242" s="32"/>
      <c r="M242" s="86"/>
    </row>
    <row r="243" spans="1:13" ht="35.450000000000003" customHeight="1" thickBot="1">
      <c r="A243" s="222" t="s">
        <v>107</v>
      </c>
      <c r="B243" s="35" t="s">
        <v>229</v>
      </c>
      <c r="C243" s="229" t="s">
        <v>437</v>
      </c>
      <c r="D243" s="422"/>
      <c r="E243" s="409"/>
      <c r="F243" s="178">
        <v>1.03</v>
      </c>
      <c r="G243" s="179">
        <f t="shared" si="33"/>
        <v>1.03</v>
      </c>
      <c r="H243" s="228">
        <f t="shared" si="34"/>
        <v>44.29</v>
      </c>
      <c r="I243" s="177">
        <v>5</v>
      </c>
      <c r="J243" s="190">
        <v>60</v>
      </c>
      <c r="K243" s="176">
        <v>4820058221679</v>
      </c>
      <c r="L243" s="176">
        <v>4820058221662</v>
      </c>
      <c r="M243" s="175"/>
    </row>
    <row r="244" spans="1:13" ht="49.8" customHeight="1">
      <c r="A244" s="59" t="s">
        <v>540</v>
      </c>
      <c r="B244" s="60" t="s">
        <v>547</v>
      </c>
      <c r="C244" s="61" t="s">
        <v>538</v>
      </c>
      <c r="D244" s="411" t="s">
        <v>546</v>
      </c>
      <c r="E244" s="413"/>
      <c r="F244" s="63">
        <v>0.55000000000000004</v>
      </c>
      <c r="G244" s="136">
        <f t="shared" si="33"/>
        <v>0.55000000000000004</v>
      </c>
      <c r="H244" s="212">
        <f t="shared" si="34"/>
        <v>23.650000000000002</v>
      </c>
      <c r="I244" s="64">
        <v>10</v>
      </c>
      <c r="J244" s="64">
        <v>120</v>
      </c>
      <c r="K244" s="84">
        <v>4820197143610</v>
      </c>
      <c r="L244" s="90"/>
      <c r="M244" s="85"/>
    </row>
    <row r="245" spans="1:13" ht="49.8" customHeight="1" thickBot="1">
      <c r="A245" s="66" t="s">
        <v>541</v>
      </c>
      <c r="B245" s="67" t="s">
        <v>547</v>
      </c>
      <c r="C245" s="68" t="s">
        <v>539</v>
      </c>
      <c r="D245" s="412"/>
      <c r="E245" s="414"/>
      <c r="F245" s="48">
        <v>1.03</v>
      </c>
      <c r="G245" s="138">
        <f t="shared" si="33"/>
        <v>1.03</v>
      </c>
      <c r="H245" s="214">
        <f t="shared" si="34"/>
        <v>44.29</v>
      </c>
      <c r="I245" s="70">
        <v>5</v>
      </c>
      <c r="J245" s="70">
        <v>60</v>
      </c>
      <c r="K245" s="33">
        <v>4820197143627</v>
      </c>
      <c r="L245" s="33"/>
      <c r="M245" s="87"/>
    </row>
    <row r="246" spans="1:13" ht="55.25" customHeight="1">
      <c r="A246" s="98" t="s">
        <v>108</v>
      </c>
      <c r="B246" s="47" t="s">
        <v>229</v>
      </c>
      <c r="C246" s="225" t="s">
        <v>438</v>
      </c>
      <c r="D246" s="443" t="s">
        <v>544</v>
      </c>
      <c r="E246" s="409"/>
      <c r="F246" s="51">
        <v>0.37</v>
      </c>
      <c r="G246" s="141">
        <f t="shared" si="33"/>
        <v>0.37</v>
      </c>
      <c r="H246" s="216">
        <f t="shared" si="34"/>
        <v>15.91</v>
      </c>
      <c r="I246" s="186">
        <v>10</v>
      </c>
      <c r="J246" s="191" t="s">
        <v>158</v>
      </c>
      <c r="K246" s="93">
        <v>4820058220498</v>
      </c>
      <c r="L246" s="92"/>
      <c r="M246" s="99"/>
    </row>
    <row r="247" spans="1:13" ht="55.25" customHeight="1" thickBot="1">
      <c r="A247" s="66" t="s">
        <v>109</v>
      </c>
      <c r="B247" s="67" t="s">
        <v>229</v>
      </c>
      <c r="C247" s="68" t="s">
        <v>439</v>
      </c>
      <c r="D247" s="412"/>
      <c r="E247" s="432"/>
      <c r="F247" s="48">
        <v>0.69</v>
      </c>
      <c r="G247" s="138">
        <f t="shared" si="33"/>
        <v>0.69</v>
      </c>
      <c r="H247" s="214">
        <f t="shared" si="34"/>
        <v>29.669999999999998</v>
      </c>
      <c r="I247" s="70">
        <v>5</v>
      </c>
      <c r="J247" s="107" t="s">
        <v>159</v>
      </c>
      <c r="K247" s="33">
        <v>4820058220795</v>
      </c>
      <c r="L247" s="33">
        <v>4820058220788</v>
      </c>
      <c r="M247" s="87"/>
    </row>
    <row r="248" spans="1:13" ht="45" customHeight="1">
      <c r="A248" s="59" t="s">
        <v>110</v>
      </c>
      <c r="B248" s="60" t="s">
        <v>229</v>
      </c>
      <c r="C248" s="61" t="s">
        <v>440</v>
      </c>
      <c r="D248" s="411" t="s">
        <v>545</v>
      </c>
      <c r="E248" s="427"/>
      <c r="F248" s="63">
        <v>0.35699999999999998</v>
      </c>
      <c r="G248" s="136">
        <f t="shared" si="33"/>
        <v>0.35699999999999998</v>
      </c>
      <c r="H248" s="212">
        <f t="shared" si="34"/>
        <v>15.350999999999999</v>
      </c>
      <c r="I248" s="64">
        <v>10</v>
      </c>
      <c r="J248" s="106" t="s">
        <v>158</v>
      </c>
      <c r="K248" s="84">
        <v>4820058220962</v>
      </c>
      <c r="L248" s="84">
        <v>4820058220375</v>
      </c>
      <c r="M248" s="85"/>
    </row>
    <row r="249" spans="1:13" ht="45" customHeight="1" thickBot="1">
      <c r="A249" s="66" t="s">
        <v>111</v>
      </c>
      <c r="B249" s="67" t="s">
        <v>229</v>
      </c>
      <c r="C249" s="68" t="s">
        <v>441</v>
      </c>
      <c r="D249" s="412"/>
      <c r="E249" s="432"/>
      <c r="F249" s="48">
        <v>0.66700000000000004</v>
      </c>
      <c r="G249" s="138">
        <f t="shared" si="33"/>
        <v>0.66700000000000004</v>
      </c>
      <c r="H249" s="214">
        <f t="shared" si="34"/>
        <v>28.681000000000001</v>
      </c>
      <c r="I249" s="70">
        <v>5</v>
      </c>
      <c r="J249" s="107" t="s">
        <v>159</v>
      </c>
      <c r="K249" s="33">
        <v>4820058220382</v>
      </c>
      <c r="L249" s="33">
        <v>4820058220979</v>
      </c>
      <c r="M249" s="87"/>
    </row>
    <row r="250" spans="1:13" ht="45" customHeight="1">
      <c r="A250" s="59" t="s">
        <v>112</v>
      </c>
      <c r="B250" s="60" t="s">
        <v>229</v>
      </c>
      <c r="C250" s="61" t="s">
        <v>442</v>
      </c>
      <c r="D250" s="411" t="s">
        <v>551</v>
      </c>
      <c r="E250" s="427"/>
      <c r="F250" s="63">
        <v>1.65</v>
      </c>
      <c r="G250" s="136">
        <f t="shared" si="33"/>
        <v>1.65</v>
      </c>
      <c r="H250" s="212">
        <f>G250*$F$6</f>
        <v>70.95</v>
      </c>
      <c r="I250" s="64">
        <v>10</v>
      </c>
      <c r="J250" s="106" t="s">
        <v>160</v>
      </c>
      <c r="K250" s="84">
        <v>4820058222584</v>
      </c>
      <c r="L250" s="84">
        <v>4820058222591</v>
      </c>
      <c r="M250" s="85"/>
    </row>
    <row r="251" spans="1:13" ht="45" customHeight="1" thickBot="1">
      <c r="A251" s="66" t="s">
        <v>113</v>
      </c>
      <c r="B251" s="67" t="s">
        <v>229</v>
      </c>
      <c r="C251" s="68" t="s">
        <v>443</v>
      </c>
      <c r="D251" s="412"/>
      <c r="E251" s="432"/>
      <c r="F251" s="48">
        <v>2.65</v>
      </c>
      <c r="G251" s="138">
        <f t="shared" si="33"/>
        <v>2.65</v>
      </c>
      <c r="H251" s="214">
        <f>G251*$F$6</f>
        <v>113.95</v>
      </c>
      <c r="I251" s="70">
        <v>5</v>
      </c>
      <c r="J251" s="107" t="s">
        <v>161</v>
      </c>
      <c r="K251" s="33">
        <v>4820058220252</v>
      </c>
      <c r="L251" s="33">
        <v>4820058220269</v>
      </c>
      <c r="M251" s="87"/>
    </row>
    <row r="252" spans="1:13" ht="45" customHeight="1">
      <c r="A252" s="59" t="s">
        <v>534</v>
      </c>
      <c r="B252" s="60" t="s">
        <v>537</v>
      </c>
      <c r="C252" s="61" t="s">
        <v>442</v>
      </c>
      <c r="D252" s="411" t="s">
        <v>536</v>
      </c>
      <c r="E252" s="427"/>
      <c r="F252" s="63">
        <v>1.6742999999999999</v>
      </c>
      <c r="G252" s="136">
        <f t="shared" si="33"/>
        <v>1.6742999999999999</v>
      </c>
      <c r="H252" s="212">
        <f>G252*$F$6</f>
        <v>71.994900000000001</v>
      </c>
      <c r="I252" s="64">
        <v>10</v>
      </c>
      <c r="J252" s="106" t="s">
        <v>160</v>
      </c>
      <c r="K252" s="84">
        <v>4820197143351</v>
      </c>
      <c r="L252" s="84"/>
      <c r="M252" s="85"/>
    </row>
    <row r="253" spans="1:13" ht="45" customHeight="1" thickBot="1">
      <c r="A253" s="66" t="s">
        <v>535</v>
      </c>
      <c r="B253" s="67" t="s">
        <v>537</v>
      </c>
      <c r="C253" s="68" t="s">
        <v>443</v>
      </c>
      <c r="D253" s="412"/>
      <c r="E253" s="432"/>
      <c r="F253" s="48">
        <v>2.65</v>
      </c>
      <c r="G253" s="138">
        <f t="shared" si="33"/>
        <v>2.65</v>
      </c>
      <c r="H253" s="214">
        <f>G253*$F$6</f>
        <v>113.95</v>
      </c>
      <c r="I253" s="70">
        <v>5</v>
      </c>
      <c r="J253" s="107" t="s">
        <v>161</v>
      </c>
      <c r="K253" s="33">
        <v>4820197143344</v>
      </c>
      <c r="L253" s="33"/>
      <c r="M253" s="87"/>
    </row>
    <row r="254" spans="1:13" ht="90" hidden="1" customHeight="1" thickBot="1">
      <c r="A254" s="52" t="s">
        <v>193</v>
      </c>
      <c r="B254" s="53" t="s">
        <v>231</v>
      </c>
      <c r="C254" s="80" t="s">
        <v>444</v>
      </c>
      <c r="D254" s="81" t="s">
        <v>516</v>
      </c>
      <c r="E254" s="81"/>
      <c r="F254" s="95">
        <v>3.98</v>
      </c>
      <c r="G254" s="139">
        <f t="shared" si="33"/>
        <v>3.98</v>
      </c>
      <c r="H254" s="215">
        <f t="shared" si="34"/>
        <v>171.14</v>
      </c>
      <c r="I254" s="82">
        <v>4</v>
      </c>
      <c r="J254" s="103">
        <v>8</v>
      </c>
      <c r="K254" s="83">
        <v>4820058229453</v>
      </c>
      <c r="L254" s="83"/>
      <c r="M254" s="89"/>
    </row>
    <row r="255" spans="1:13" ht="23" customHeight="1" thickBot="1">
      <c r="A255" s="398" t="s">
        <v>249</v>
      </c>
      <c r="B255" s="399"/>
      <c r="C255" s="399"/>
      <c r="D255" s="399"/>
      <c r="E255" s="399"/>
      <c r="F255" s="55"/>
      <c r="G255" s="139"/>
      <c r="H255" s="215"/>
      <c r="I255" s="56"/>
      <c r="J255" s="104"/>
      <c r="K255" s="94"/>
      <c r="L255" s="94"/>
      <c r="M255" s="89"/>
    </row>
    <row r="256" spans="1:13" ht="40.25" customHeight="1">
      <c r="A256" s="59" t="s">
        <v>127</v>
      </c>
      <c r="B256" s="60" t="s">
        <v>230</v>
      </c>
      <c r="C256" s="61" t="s">
        <v>447</v>
      </c>
      <c r="D256" s="411" t="s">
        <v>517</v>
      </c>
      <c r="E256" s="472"/>
      <c r="F256" s="63">
        <v>0.9</v>
      </c>
      <c r="G256" s="136">
        <f t="shared" ref="G256:G260" si="35">F256*(1-$F$2)*(1-$F$3)</f>
        <v>0.9</v>
      </c>
      <c r="H256" s="212">
        <f>G256*$F$6</f>
        <v>38.700000000000003</v>
      </c>
      <c r="I256" s="129">
        <v>10</v>
      </c>
      <c r="J256" s="130">
        <v>100</v>
      </c>
      <c r="K256" s="84">
        <v>4820058222645</v>
      </c>
      <c r="L256" s="84"/>
      <c r="M256" s="85"/>
    </row>
    <row r="257" spans="1:13" ht="40.25" customHeight="1" thickBot="1">
      <c r="A257" s="66" t="s">
        <v>128</v>
      </c>
      <c r="B257" s="67" t="s">
        <v>230</v>
      </c>
      <c r="C257" s="68" t="s">
        <v>445</v>
      </c>
      <c r="D257" s="412"/>
      <c r="E257" s="509"/>
      <c r="F257" s="178">
        <v>1.5</v>
      </c>
      <c r="G257" s="138">
        <f t="shared" si="35"/>
        <v>1.5</v>
      </c>
      <c r="H257" s="214">
        <f>G257*$F$6</f>
        <v>64.5</v>
      </c>
      <c r="I257" s="192">
        <v>10</v>
      </c>
      <c r="J257" s="193">
        <v>60</v>
      </c>
      <c r="K257" s="176">
        <v>4820058225417</v>
      </c>
      <c r="L257" s="176"/>
      <c r="M257" s="175"/>
    </row>
    <row r="258" spans="1:13" ht="52.5" customHeight="1">
      <c r="A258" s="355" t="s">
        <v>52</v>
      </c>
      <c r="B258" s="356" t="s">
        <v>227</v>
      </c>
      <c r="C258" s="357" t="s">
        <v>448</v>
      </c>
      <c r="D258" s="504" t="s">
        <v>616</v>
      </c>
      <c r="E258" s="427"/>
      <c r="F258" s="63">
        <v>0.98</v>
      </c>
      <c r="G258" s="136">
        <f t="shared" si="35"/>
        <v>0.98</v>
      </c>
      <c r="H258" s="212">
        <f>G258*$F$6</f>
        <v>42.14</v>
      </c>
      <c r="I258" s="349">
        <v>4</v>
      </c>
      <c r="J258" s="187">
        <v>64</v>
      </c>
      <c r="K258" s="353">
        <v>4820058224243</v>
      </c>
      <c r="L258" s="353"/>
      <c r="M258" s="85"/>
    </row>
    <row r="259" spans="1:13" ht="52.5" customHeight="1">
      <c r="A259" s="358" t="s">
        <v>53</v>
      </c>
      <c r="B259" s="359" t="s">
        <v>227</v>
      </c>
      <c r="C259" s="360" t="s">
        <v>446</v>
      </c>
      <c r="D259" s="505"/>
      <c r="E259" s="409"/>
      <c r="F259" s="18">
        <v>1.41</v>
      </c>
      <c r="G259" s="137">
        <f t="shared" si="35"/>
        <v>1.41</v>
      </c>
      <c r="H259" s="213">
        <f>G259*$F$6</f>
        <v>60.629999999999995</v>
      </c>
      <c r="I259" s="351">
        <v>4</v>
      </c>
      <c r="J259" s="189">
        <v>48</v>
      </c>
      <c r="K259" s="352">
        <v>4820058224250</v>
      </c>
      <c r="L259" s="32"/>
      <c r="M259" s="86"/>
    </row>
    <row r="260" spans="1:13" ht="52.5" customHeight="1" thickBot="1">
      <c r="A260" s="361" t="s">
        <v>614</v>
      </c>
      <c r="B260" s="362" t="s">
        <v>227</v>
      </c>
      <c r="C260" s="363" t="s">
        <v>615</v>
      </c>
      <c r="D260" s="506"/>
      <c r="E260" s="432"/>
      <c r="F260" s="48">
        <v>1.75</v>
      </c>
      <c r="G260" s="138">
        <f t="shared" si="35"/>
        <v>1.75</v>
      </c>
      <c r="H260" s="214">
        <f>G260*$F$6</f>
        <v>75.25</v>
      </c>
      <c r="I260" s="350">
        <v>4</v>
      </c>
      <c r="J260" s="107"/>
      <c r="K260" s="354">
        <v>4820058221297</v>
      </c>
      <c r="L260" s="354"/>
      <c r="M260" s="87"/>
    </row>
    <row r="261" spans="1:13" ht="21" customHeight="1" thickBot="1">
      <c r="A261" s="507" t="s">
        <v>449</v>
      </c>
      <c r="B261" s="508"/>
      <c r="C261" s="508"/>
      <c r="D261" s="508"/>
      <c r="E261" s="508"/>
      <c r="F261" s="151"/>
      <c r="G261" s="152"/>
      <c r="H261" s="219"/>
      <c r="I261" s="150"/>
      <c r="J261" s="154"/>
      <c r="K261" s="153"/>
      <c r="L261" s="153"/>
      <c r="M261" s="153"/>
    </row>
    <row r="262" spans="1:13" ht="68" customHeight="1" thickBot="1">
      <c r="A262" s="59" t="s">
        <v>114</v>
      </c>
      <c r="B262" s="60" t="s">
        <v>229</v>
      </c>
      <c r="C262" s="74" t="s">
        <v>450</v>
      </c>
      <c r="D262" s="74" t="s">
        <v>518</v>
      </c>
      <c r="E262" s="74"/>
      <c r="F262" s="63">
        <v>0.88</v>
      </c>
      <c r="G262" s="136">
        <f t="shared" ref="G262:G267" si="36">F262*(1-$F$2)*(1-$F$3)</f>
        <v>0.88</v>
      </c>
      <c r="H262" s="212">
        <f t="shared" ref="H262:H267" si="37">G262*$F$6</f>
        <v>37.840000000000003</v>
      </c>
      <c r="I262" s="64">
        <v>20</v>
      </c>
      <c r="J262" s="106" t="s">
        <v>152</v>
      </c>
      <c r="K262" s="84">
        <v>4820058222287</v>
      </c>
      <c r="L262" s="84"/>
      <c r="M262" s="85"/>
    </row>
    <row r="263" spans="1:13" ht="26.65" hidden="1" thickBot="1">
      <c r="A263" s="66" t="s">
        <v>115</v>
      </c>
      <c r="B263" s="67" t="s">
        <v>229</v>
      </c>
      <c r="C263" s="75" t="s">
        <v>0</v>
      </c>
      <c r="D263" s="75" t="s">
        <v>1</v>
      </c>
      <c r="E263" s="75"/>
      <c r="F263" s="48">
        <v>1.122336848593513</v>
      </c>
      <c r="G263" s="138">
        <f t="shared" si="36"/>
        <v>1.122336848593513</v>
      </c>
      <c r="H263" s="214">
        <f t="shared" si="37"/>
        <v>48.260484489521062</v>
      </c>
      <c r="I263" s="70">
        <v>16</v>
      </c>
      <c r="J263" s="107" t="s">
        <v>162</v>
      </c>
      <c r="K263" s="33">
        <v>4820058224212</v>
      </c>
      <c r="L263" s="33"/>
      <c r="M263" s="87"/>
    </row>
    <row r="264" spans="1:13" ht="22.25" customHeight="1" thickBot="1">
      <c r="A264" s="484" t="s">
        <v>234</v>
      </c>
      <c r="B264" s="485"/>
      <c r="C264" s="485"/>
      <c r="D264" s="485"/>
      <c r="E264" s="485"/>
      <c r="F264" s="142"/>
      <c r="G264" s="143"/>
      <c r="H264" s="218"/>
      <c r="I264" s="135"/>
      <c r="J264" s="144"/>
      <c r="K264" s="145"/>
      <c r="L264" s="145"/>
      <c r="M264" s="134"/>
    </row>
    <row r="265" spans="1:13" ht="15" customHeight="1">
      <c r="A265" s="59" t="s">
        <v>75</v>
      </c>
      <c r="B265" s="76" t="s">
        <v>228</v>
      </c>
      <c r="C265" s="96" t="s">
        <v>451</v>
      </c>
      <c r="D265" s="61" t="s">
        <v>455</v>
      </c>
      <c r="E265" s="427"/>
      <c r="F265" s="63">
        <v>1.5482884876165544</v>
      </c>
      <c r="G265" s="136">
        <f>F265*(1-$F$2)*(1-$F$3)</f>
        <v>1.5482884876165544</v>
      </c>
      <c r="H265" s="212">
        <f>G265*$F$6</f>
        <v>66.576404967511834</v>
      </c>
      <c r="I265" s="64">
        <v>2</v>
      </c>
      <c r="J265" s="106" t="s">
        <v>142</v>
      </c>
      <c r="K265" s="84">
        <v>4820058229217</v>
      </c>
      <c r="L265" s="90"/>
      <c r="M265" s="85"/>
    </row>
    <row r="266" spans="1:13" ht="15.6" customHeight="1">
      <c r="A266" s="198" t="s">
        <v>129</v>
      </c>
      <c r="B266" s="5" t="s">
        <v>230</v>
      </c>
      <c r="C266" s="195" t="s">
        <v>452</v>
      </c>
      <c r="D266" s="2" t="s">
        <v>456</v>
      </c>
      <c r="E266" s="409"/>
      <c r="F266" s="18">
        <v>0.36020805100903441</v>
      </c>
      <c r="G266" s="137">
        <f t="shared" si="36"/>
        <v>0.36020805100903441</v>
      </c>
      <c r="H266" s="213">
        <f t="shared" si="37"/>
        <v>15.488946193388479</v>
      </c>
      <c r="I266" s="199">
        <v>20</v>
      </c>
      <c r="J266" s="105" t="s">
        <v>165</v>
      </c>
      <c r="K266" s="200" t="s">
        <v>138</v>
      </c>
      <c r="L266" s="31"/>
      <c r="M266" s="86"/>
    </row>
    <row r="267" spans="1:13" ht="15.6" customHeight="1">
      <c r="A267" s="198" t="s">
        <v>130</v>
      </c>
      <c r="B267" s="5" t="s">
        <v>230</v>
      </c>
      <c r="C267" s="195" t="s">
        <v>453</v>
      </c>
      <c r="D267" s="2" t="s">
        <v>457</v>
      </c>
      <c r="E267" s="409"/>
      <c r="F267" s="18">
        <v>0.34290487819932491</v>
      </c>
      <c r="G267" s="137">
        <f t="shared" si="36"/>
        <v>0.34290487819932491</v>
      </c>
      <c r="H267" s="213">
        <f t="shared" si="37"/>
        <v>14.744909762570972</v>
      </c>
      <c r="I267" s="199">
        <v>20</v>
      </c>
      <c r="J267" s="105" t="s">
        <v>165</v>
      </c>
      <c r="K267" s="200" t="s">
        <v>138</v>
      </c>
      <c r="L267" s="31"/>
      <c r="M267" s="86"/>
    </row>
    <row r="268" spans="1:13" ht="15.6" customHeight="1" thickBot="1">
      <c r="A268" s="201" t="s">
        <v>131</v>
      </c>
      <c r="B268" s="70" t="s">
        <v>230</v>
      </c>
      <c r="C268" s="197" t="s">
        <v>454</v>
      </c>
      <c r="D268" s="69" t="s">
        <v>458</v>
      </c>
      <c r="E268" s="432"/>
      <c r="F268" s="48">
        <v>0.21435680307070407</v>
      </c>
      <c r="G268" s="138">
        <f>F268*(1-$F$2)*(1-$F$3)</f>
        <v>0.21435680307070407</v>
      </c>
      <c r="H268" s="214">
        <f>G268*$F$6</f>
        <v>9.2173425320402753</v>
      </c>
      <c r="I268" s="131">
        <v>20</v>
      </c>
      <c r="J268" s="107" t="s">
        <v>165</v>
      </c>
      <c r="K268" s="202" t="s">
        <v>138</v>
      </c>
      <c r="L268" s="33"/>
      <c r="M268" s="87"/>
    </row>
    <row r="269" spans="1:13" ht="15.6" customHeight="1">
      <c r="A269" s="155"/>
      <c r="B269" s="155"/>
      <c r="D269" s="157"/>
      <c r="E269" s="156"/>
      <c r="F269" s="25"/>
      <c r="G269" s="158"/>
      <c r="H269" s="158"/>
      <c r="I269" s="159"/>
      <c r="J269" s="160"/>
      <c r="K269" s="161"/>
      <c r="L269" s="162"/>
      <c r="M269" s="163"/>
    </row>
    <row r="270" spans="1:13" ht="15.6" customHeight="1">
      <c r="A270" s="23"/>
      <c r="B270" s="23"/>
      <c r="C270" s="156"/>
      <c r="D270" s="22"/>
      <c r="E270" s="24"/>
      <c r="F270" s="25"/>
      <c r="G270" s="26"/>
      <c r="H270" s="26"/>
      <c r="I270" s="23"/>
      <c r="J270" s="27"/>
      <c r="K270" s="28"/>
      <c r="L270" s="28"/>
      <c r="M270" s="29"/>
    </row>
    <row r="271" spans="1:13" ht="15.6" customHeight="1">
      <c r="A271" s="23"/>
      <c r="B271" s="23"/>
      <c r="C271" s="24"/>
      <c r="D271" s="22"/>
      <c r="E271" s="24"/>
      <c r="F271" s="25"/>
      <c r="G271" s="26"/>
      <c r="H271" s="26"/>
      <c r="I271" s="23"/>
      <c r="J271" s="27"/>
      <c r="K271" s="28"/>
      <c r="L271" s="28"/>
      <c r="M271" s="29"/>
    </row>
    <row r="272" spans="1:13" ht="15.6" customHeight="1">
      <c r="A272" s="23"/>
      <c r="B272" s="23"/>
      <c r="C272" s="24"/>
      <c r="D272" s="22"/>
      <c r="E272" s="24"/>
      <c r="F272" s="25"/>
      <c r="G272" s="26"/>
      <c r="H272" s="26"/>
      <c r="I272" s="23"/>
      <c r="J272" s="27"/>
      <c r="K272" s="28"/>
      <c r="L272" s="28"/>
      <c r="M272" s="29"/>
    </row>
    <row r="273" spans="1:13" ht="15.6" customHeight="1">
      <c r="A273" s="23"/>
      <c r="B273" s="23"/>
      <c r="C273" s="24"/>
      <c r="D273" s="22"/>
      <c r="E273" s="24"/>
      <c r="F273" s="25"/>
      <c r="G273" s="26"/>
      <c r="H273" s="26"/>
      <c r="I273" s="23"/>
      <c r="J273" s="27"/>
      <c r="K273" s="28"/>
      <c r="L273" s="28"/>
      <c r="M273" s="29"/>
    </row>
    <row r="274" spans="1:13" ht="15.6" customHeight="1">
      <c r="A274" s="23"/>
      <c r="B274" s="23"/>
      <c r="C274" s="24"/>
      <c r="D274" s="22"/>
      <c r="E274" s="24"/>
      <c r="F274" s="25"/>
      <c r="G274" s="26"/>
      <c r="H274" s="26"/>
      <c r="I274" s="23"/>
      <c r="J274" s="27"/>
      <c r="K274" s="28"/>
      <c r="L274" s="28"/>
      <c r="M274" s="29"/>
    </row>
    <row r="275" spans="1:13" ht="15.6" customHeight="1">
      <c r="A275" s="23"/>
      <c r="B275" s="23"/>
      <c r="C275" s="24"/>
      <c r="D275" s="22"/>
      <c r="E275" s="24"/>
      <c r="F275" s="25"/>
      <c r="G275" s="26"/>
      <c r="H275" s="26"/>
      <c r="I275" s="23"/>
      <c r="J275" s="27"/>
      <c r="K275" s="28"/>
      <c r="L275" s="28"/>
      <c r="M275" s="29"/>
    </row>
    <row r="276" spans="1:13" ht="15.6" customHeight="1">
      <c r="A276" s="23"/>
      <c r="B276" s="23"/>
      <c r="C276" s="24"/>
      <c r="D276" s="22"/>
      <c r="E276" s="24"/>
      <c r="F276" s="25"/>
      <c r="G276" s="26"/>
      <c r="H276" s="26"/>
      <c r="I276" s="23"/>
      <c r="J276" s="27"/>
      <c r="K276" s="28"/>
      <c r="L276" s="28"/>
      <c r="M276" s="29"/>
    </row>
    <row r="277" spans="1:13" ht="15.6" customHeight="1">
      <c r="A277" s="23"/>
      <c r="B277" s="23"/>
      <c r="C277" s="24"/>
      <c r="D277" s="22"/>
      <c r="E277" s="24"/>
      <c r="F277" s="25"/>
      <c r="G277" s="26"/>
      <c r="H277" s="26"/>
      <c r="I277" s="23"/>
      <c r="J277" s="27"/>
      <c r="K277" s="28"/>
      <c r="L277" s="28"/>
      <c r="M277" s="29"/>
    </row>
    <row r="278" spans="1:13" ht="15.6" customHeight="1">
      <c r="A278" s="23"/>
      <c r="B278" s="23"/>
      <c r="C278" s="24"/>
      <c r="D278" s="22"/>
      <c r="E278" s="24"/>
      <c r="F278" s="25"/>
      <c r="G278" s="26"/>
      <c r="H278" s="26"/>
      <c r="I278" s="23"/>
      <c r="J278" s="27"/>
      <c r="K278" s="28"/>
      <c r="L278" s="28"/>
      <c r="M278" s="29"/>
    </row>
    <row r="279" spans="1:13" ht="15.6" customHeight="1">
      <c r="A279" s="23"/>
      <c r="B279" s="23"/>
      <c r="C279" s="24"/>
      <c r="D279" s="22"/>
      <c r="E279" s="24"/>
      <c r="F279" s="25"/>
      <c r="G279" s="26"/>
      <c r="H279" s="26"/>
      <c r="I279" s="23"/>
      <c r="J279" s="27"/>
      <c r="K279" s="28"/>
      <c r="L279" s="28"/>
      <c r="M279" s="29"/>
    </row>
    <row r="280" spans="1:13" ht="15.6" customHeight="1">
      <c r="A280" s="23"/>
      <c r="B280" s="23"/>
      <c r="C280" s="24"/>
      <c r="D280" s="22"/>
      <c r="E280" s="24"/>
      <c r="F280" s="25"/>
      <c r="G280" s="26"/>
      <c r="H280" s="26"/>
      <c r="I280" s="23"/>
      <c r="J280" s="27"/>
      <c r="K280" s="28"/>
      <c r="L280" s="28"/>
      <c r="M280" s="29"/>
    </row>
    <row r="281" spans="1:13" ht="15.6" customHeight="1">
      <c r="A281" s="23"/>
      <c r="B281" s="23"/>
      <c r="C281" s="24"/>
      <c r="D281" s="22"/>
      <c r="E281" s="24"/>
      <c r="F281" s="25"/>
      <c r="G281" s="26"/>
      <c r="H281" s="26"/>
      <c r="I281" s="23"/>
      <c r="J281" s="27"/>
      <c r="K281" s="28"/>
      <c r="L281" s="28"/>
      <c r="M281" s="29"/>
    </row>
    <row r="282" spans="1:13" ht="15.6" customHeight="1">
      <c r="A282" s="23"/>
      <c r="B282" s="23"/>
      <c r="C282" s="24"/>
      <c r="D282" s="22"/>
      <c r="E282" s="24"/>
      <c r="F282" s="25"/>
      <c r="G282" s="26"/>
      <c r="H282" s="26"/>
      <c r="I282" s="23"/>
      <c r="J282" s="27"/>
      <c r="K282" s="28"/>
      <c r="L282" s="28"/>
      <c r="M282" s="29"/>
    </row>
    <row r="283" spans="1:13" ht="15.6" customHeight="1">
      <c r="A283" s="23"/>
      <c r="B283" s="23"/>
      <c r="C283" s="24"/>
      <c r="D283" s="22"/>
      <c r="E283" s="24"/>
      <c r="F283" s="25"/>
      <c r="G283" s="26"/>
      <c r="H283" s="26"/>
      <c r="I283" s="23"/>
      <c r="J283" s="27"/>
      <c r="K283" s="28"/>
      <c r="L283" s="28"/>
      <c r="M283" s="29"/>
    </row>
    <row r="284" spans="1:13" ht="15.6" customHeight="1">
      <c r="A284" s="23"/>
      <c r="B284" s="23"/>
      <c r="C284" s="24"/>
      <c r="D284" s="22"/>
      <c r="E284" s="24"/>
      <c r="F284" s="25"/>
      <c r="G284" s="26"/>
      <c r="H284" s="26"/>
      <c r="I284" s="23"/>
      <c r="J284" s="27"/>
      <c r="K284" s="28"/>
      <c r="L284" s="28"/>
      <c r="M284" s="29"/>
    </row>
    <row r="285" spans="1:13" ht="15.6" customHeight="1">
      <c r="A285" s="23"/>
      <c r="B285" s="23"/>
      <c r="C285" s="24"/>
      <c r="D285" s="22"/>
      <c r="E285" s="24"/>
      <c r="F285" s="25"/>
      <c r="G285" s="26"/>
      <c r="H285" s="26"/>
      <c r="I285" s="23"/>
      <c r="J285" s="27"/>
      <c r="K285" s="28"/>
      <c r="L285" s="28"/>
      <c r="M285" s="29"/>
    </row>
    <row r="286" spans="1:13" ht="15.6" customHeight="1">
      <c r="A286" s="23"/>
      <c r="B286" s="23"/>
      <c r="C286" s="24"/>
      <c r="D286" s="22"/>
      <c r="E286" s="24"/>
      <c r="F286" s="25"/>
      <c r="G286" s="26"/>
      <c r="H286" s="26"/>
      <c r="I286" s="23"/>
      <c r="J286" s="27"/>
      <c r="K286" s="28"/>
      <c r="L286" s="28"/>
      <c r="M286" s="29"/>
    </row>
    <row r="287" spans="1:13" ht="15.6" customHeight="1">
      <c r="A287" s="23"/>
      <c r="B287" s="23"/>
      <c r="C287" s="24"/>
      <c r="D287" s="22"/>
      <c r="E287" s="24"/>
      <c r="F287" s="25"/>
      <c r="G287" s="26"/>
      <c r="H287" s="26"/>
      <c r="I287" s="23"/>
      <c r="J287" s="27"/>
      <c r="K287" s="28"/>
      <c r="L287" s="28"/>
      <c r="M287" s="29"/>
    </row>
    <row r="288" spans="1:13" ht="15.6" customHeight="1">
      <c r="A288" s="23"/>
      <c r="B288" s="23"/>
      <c r="C288" s="24"/>
      <c r="D288" s="22"/>
      <c r="E288" s="24"/>
      <c r="F288" s="25"/>
      <c r="G288" s="26"/>
      <c r="H288" s="26"/>
      <c r="I288" s="23"/>
      <c r="J288" s="27"/>
      <c r="K288" s="28"/>
      <c r="L288" s="28"/>
      <c r="M288" s="29"/>
    </row>
    <row r="289" spans="1:13" ht="15.6" customHeight="1">
      <c r="A289" s="23"/>
      <c r="B289" s="23"/>
      <c r="C289" s="24"/>
      <c r="D289" s="22"/>
      <c r="E289" s="24"/>
      <c r="F289" s="25"/>
      <c r="G289" s="26"/>
      <c r="H289" s="26"/>
      <c r="I289" s="23"/>
      <c r="J289" s="27"/>
      <c r="K289" s="28"/>
      <c r="L289" s="28"/>
      <c r="M289" s="29"/>
    </row>
    <row r="290" spans="1:13" ht="15.6" customHeight="1">
      <c r="A290" s="23"/>
      <c r="B290" s="23"/>
      <c r="C290" s="24"/>
      <c r="D290" s="22"/>
      <c r="E290" s="24"/>
      <c r="F290" s="25"/>
      <c r="G290" s="26"/>
      <c r="H290" s="26"/>
      <c r="I290" s="23"/>
      <c r="J290" s="27"/>
      <c r="K290" s="28"/>
      <c r="L290" s="28"/>
      <c r="M290" s="29"/>
    </row>
    <row r="291" spans="1:13" ht="15.6" customHeight="1">
      <c r="A291" s="23"/>
      <c r="B291" s="23"/>
      <c r="C291" s="24"/>
      <c r="D291" s="22"/>
      <c r="E291" s="24"/>
      <c r="F291" s="25"/>
      <c r="G291" s="26"/>
      <c r="H291" s="26"/>
      <c r="I291" s="23"/>
      <c r="J291" s="27"/>
      <c r="K291" s="28"/>
      <c r="L291" s="28"/>
      <c r="M291" s="29"/>
    </row>
    <row r="292" spans="1:13" ht="15.6" customHeight="1">
      <c r="A292" s="23"/>
      <c r="B292" s="23"/>
      <c r="C292" s="24"/>
      <c r="D292" s="22"/>
      <c r="E292" s="24"/>
      <c r="F292" s="25"/>
      <c r="G292" s="26"/>
      <c r="H292" s="26"/>
      <c r="I292" s="23"/>
      <c r="J292" s="27"/>
      <c r="K292" s="28"/>
      <c r="L292" s="28"/>
      <c r="M292" s="29"/>
    </row>
    <row r="293" spans="1:13" ht="15.6" customHeight="1">
      <c r="A293" s="23"/>
      <c r="B293" s="23"/>
      <c r="C293" s="24"/>
      <c r="D293" s="22"/>
      <c r="E293" s="24"/>
      <c r="F293" s="25"/>
      <c r="G293" s="26"/>
      <c r="H293" s="26"/>
      <c r="I293" s="23"/>
      <c r="J293" s="27"/>
      <c r="K293" s="28"/>
      <c r="L293" s="28"/>
      <c r="M293" s="29"/>
    </row>
    <row r="294" spans="1:13" ht="15.6" customHeight="1">
      <c r="A294" s="23"/>
      <c r="B294" s="23"/>
      <c r="C294" s="24"/>
      <c r="D294" s="22"/>
      <c r="E294" s="24"/>
      <c r="F294" s="25"/>
      <c r="G294" s="26"/>
      <c r="H294" s="26"/>
      <c r="I294" s="23"/>
      <c r="J294" s="27"/>
      <c r="K294" s="28"/>
      <c r="L294" s="28"/>
      <c r="M294" s="29"/>
    </row>
    <row r="295" spans="1:13" ht="15.6" customHeight="1">
      <c r="A295" s="23"/>
      <c r="B295" s="23"/>
      <c r="C295" s="24"/>
      <c r="D295" s="22"/>
      <c r="E295" s="24"/>
      <c r="F295" s="25"/>
      <c r="G295" s="26"/>
      <c r="H295" s="26"/>
      <c r="I295" s="23"/>
      <c r="J295" s="27"/>
      <c r="K295" s="28"/>
      <c r="L295" s="28"/>
      <c r="M295" s="29"/>
    </row>
    <row r="296" spans="1:13" ht="15.6" customHeight="1">
      <c r="A296" s="23"/>
      <c r="B296" s="23"/>
      <c r="C296" s="24"/>
      <c r="D296" s="22"/>
      <c r="E296" s="24"/>
      <c r="F296" s="25"/>
      <c r="G296" s="26"/>
      <c r="H296" s="26"/>
      <c r="I296" s="23"/>
      <c r="J296" s="27"/>
      <c r="K296" s="28"/>
      <c r="L296" s="28"/>
      <c r="M296" s="29"/>
    </row>
    <row r="297" spans="1:13" ht="15.6" customHeight="1">
      <c r="A297" s="23"/>
      <c r="B297" s="23"/>
      <c r="C297" s="24"/>
      <c r="D297" s="22"/>
      <c r="E297" s="24"/>
      <c r="F297" s="25"/>
      <c r="G297" s="26"/>
      <c r="H297" s="26"/>
      <c r="I297" s="23"/>
      <c r="J297" s="27"/>
      <c r="K297" s="28"/>
      <c r="L297" s="28"/>
      <c r="M297" s="29"/>
    </row>
    <row r="298" spans="1:13" ht="15.6" customHeight="1">
      <c r="A298" s="23"/>
      <c r="B298" s="23"/>
      <c r="C298" s="24"/>
      <c r="D298" s="22"/>
      <c r="E298" s="24"/>
      <c r="F298" s="25"/>
      <c r="G298" s="26"/>
      <c r="H298" s="26"/>
      <c r="I298" s="23"/>
      <c r="J298" s="27"/>
      <c r="K298" s="28"/>
      <c r="L298" s="28"/>
      <c r="M298" s="29"/>
    </row>
    <row r="299" spans="1:13" ht="15.6" customHeight="1">
      <c r="A299" s="23"/>
      <c r="B299" s="23"/>
      <c r="C299" s="24"/>
      <c r="D299" s="22"/>
      <c r="E299" s="24"/>
      <c r="F299" s="25"/>
      <c r="G299" s="26"/>
      <c r="H299" s="26"/>
      <c r="I299" s="23"/>
      <c r="J299" s="27"/>
      <c r="K299" s="28"/>
      <c r="L299" s="28"/>
      <c r="M299" s="29"/>
    </row>
    <row r="300" spans="1:13" ht="15.6" customHeight="1">
      <c r="A300" s="23"/>
      <c r="B300" s="23"/>
      <c r="C300" s="24"/>
      <c r="D300" s="22"/>
      <c r="E300" s="24"/>
      <c r="F300" s="25"/>
      <c r="G300" s="26"/>
      <c r="H300" s="26"/>
      <c r="I300" s="23"/>
      <c r="J300" s="27"/>
      <c r="K300" s="28"/>
      <c r="L300" s="28"/>
      <c r="M300" s="29"/>
    </row>
    <row r="301" spans="1:13" ht="15.6" customHeight="1">
      <c r="A301" s="23"/>
      <c r="B301" s="23"/>
      <c r="C301" s="24"/>
      <c r="D301" s="22"/>
      <c r="E301" s="24"/>
      <c r="F301" s="25"/>
      <c r="G301" s="26"/>
      <c r="H301" s="26"/>
      <c r="I301" s="23"/>
      <c r="J301" s="27"/>
      <c r="K301" s="28"/>
      <c r="L301" s="28"/>
      <c r="M301" s="29"/>
    </row>
    <row r="302" spans="1:13" ht="15.6" customHeight="1">
      <c r="A302" s="23"/>
      <c r="B302" s="23"/>
      <c r="C302" s="24"/>
      <c r="D302" s="22"/>
      <c r="E302" s="24"/>
      <c r="F302" s="25"/>
      <c r="G302" s="26"/>
      <c r="H302" s="26"/>
      <c r="I302" s="23"/>
      <c r="J302" s="27"/>
      <c r="K302" s="28"/>
      <c r="L302" s="28"/>
      <c r="M302" s="29"/>
    </row>
    <row r="303" spans="1:13" ht="15.6" customHeight="1">
      <c r="A303" s="23"/>
      <c r="B303" s="23"/>
      <c r="C303" s="24"/>
      <c r="D303" s="22"/>
      <c r="E303" s="24"/>
      <c r="F303" s="25"/>
      <c r="G303" s="26"/>
      <c r="H303" s="26"/>
      <c r="I303" s="23"/>
      <c r="J303" s="27"/>
      <c r="K303" s="28"/>
      <c r="L303" s="28"/>
      <c r="M303" s="29"/>
    </row>
    <row r="304" spans="1:13" ht="15.6" customHeight="1">
      <c r="A304" s="23"/>
      <c r="B304" s="23"/>
      <c r="C304" s="24"/>
      <c r="D304" s="22"/>
      <c r="E304" s="24"/>
      <c r="F304" s="25"/>
      <c r="G304" s="26"/>
      <c r="H304" s="26"/>
      <c r="I304" s="23"/>
      <c r="J304" s="27"/>
      <c r="K304" s="28"/>
      <c r="L304" s="28"/>
      <c r="M304" s="29"/>
    </row>
    <row r="305" spans="1:13" ht="15.6" customHeight="1">
      <c r="A305" s="23"/>
      <c r="B305" s="23"/>
      <c r="C305" s="24"/>
      <c r="D305" s="22"/>
      <c r="E305" s="24"/>
      <c r="F305" s="25"/>
      <c r="G305" s="26"/>
      <c r="H305" s="26"/>
      <c r="I305" s="23"/>
      <c r="J305" s="27"/>
      <c r="K305" s="28"/>
      <c r="L305" s="28"/>
      <c r="M305" s="29"/>
    </row>
    <row r="306" spans="1:13" ht="15.6" customHeight="1">
      <c r="A306" s="23"/>
      <c r="B306" s="23"/>
      <c r="C306" s="24"/>
      <c r="D306" s="22"/>
      <c r="E306" s="24"/>
      <c r="F306" s="25"/>
      <c r="G306" s="26"/>
      <c r="H306" s="26"/>
      <c r="I306" s="23"/>
      <c r="J306" s="27"/>
      <c r="K306" s="28"/>
      <c r="L306" s="28"/>
      <c r="M306" s="29"/>
    </row>
    <row r="307" spans="1:13" ht="15.6" customHeight="1">
      <c r="A307" s="23"/>
      <c r="B307" s="23"/>
      <c r="C307" s="24"/>
      <c r="D307" s="22"/>
      <c r="E307" s="24"/>
      <c r="F307" s="25"/>
      <c r="G307" s="26"/>
      <c r="H307" s="26"/>
      <c r="I307" s="23"/>
      <c r="J307" s="27"/>
      <c r="K307" s="28"/>
      <c r="L307" s="28"/>
      <c r="M307" s="29"/>
    </row>
    <row r="308" spans="1:13" ht="15.6" customHeight="1">
      <c r="A308" s="23"/>
      <c r="B308" s="23"/>
      <c r="C308" s="24"/>
      <c r="D308" s="22"/>
      <c r="E308" s="24"/>
      <c r="F308" s="25"/>
      <c r="G308" s="26"/>
      <c r="H308" s="26"/>
      <c r="I308" s="23"/>
      <c r="J308" s="27"/>
      <c r="K308" s="28"/>
      <c r="L308" s="28"/>
      <c r="M308" s="29"/>
    </row>
    <row r="309" spans="1:13" ht="15.6" customHeight="1">
      <c r="A309" s="23"/>
      <c r="B309" s="23"/>
      <c r="C309" s="24"/>
      <c r="D309" s="22"/>
      <c r="E309" s="24"/>
      <c r="F309" s="25"/>
      <c r="G309" s="26"/>
      <c r="H309" s="26"/>
      <c r="I309" s="23"/>
      <c r="J309" s="27"/>
      <c r="K309" s="28"/>
      <c r="L309" s="28"/>
      <c r="M309" s="29"/>
    </row>
    <row r="310" spans="1:13" ht="15.6" customHeight="1">
      <c r="A310" s="23"/>
      <c r="B310" s="23"/>
      <c r="C310" s="24"/>
      <c r="D310" s="22"/>
      <c r="E310" s="24"/>
      <c r="F310" s="25"/>
      <c r="G310" s="26"/>
      <c r="H310" s="26"/>
      <c r="I310" s="23"/>
      <c r="J310" s="27"/>
      <c r="K310" s="28"/>
      <c r="L310" s="28"/>
      <c r="M310" s="29"/>
    </row>
    <row r="311" spans="1:13" ht="15.6" customHeight="1">
      <c r="A311" s="23"/>
      <c r="B311" s="23"/>
      <c r="C311" s="24"/>
      <c r="D311" s="22"/>
      <c r="E311" s="24"/>
      <c r="F311" s="25"/>
      <c r="G311" s="26"/>
      <c r="H311" s="26"/>
      <c r="I311" s="23"/>
      <c r="J311" s="27"/>
      <c r="K311" s="28"/>
      <c r="L311" s="28"/>
      <c r="M311" s="29"/>
    </row>
    <row r="312" spans="1:13" ht="15.6" customHeight="1">
      <c r="A312" s="23"/>
      <c r="B312" s="23"/>
      <c r="C312" s="24"/>
      <c r="D312" s="22"/>
      <c r="E312" s="24"/>
      <c r="F312" s="25"/>
      <c r="G312" s="26"/>
      <c r="H312" s="26"/>
      <c r="I312" s="23"/>
      <c r="J312" s="27"/>
      <c r="K312" s="28"/>
      <c r="L312" s="28"/>
      <c r="M312" s="29"/>
    </row>
    <row r="313" spans="1:13" ht="15.6" customHeight="1">
      <c r="A313" s="23"/>
      <c r="B313" s="23"/>
      <c r="C313" s="24"/>
      <c r="D313" s="22"/>
      <c r="E313" s="24"/>
      <c r="F313" s="25"/>
      <c r="G313" s="26"/>
      <c r="H313" s="26"/>
      <c r="I313" s="23"/>
      <c r="J313" s="27"/>
      <c r="K313" s="28"/>
      <c r="L313" s="28"/>
      <c r="M313" s="29"/>
    </row>
    <row r="314" spans="1:13" ht="15.6" customHeight="1">
      <c r="A314" s="23"/>
      <c r="B314" s="23"/>
      <c r="C314" s="24"/>
      <c r="D314" s="22"/>
      <c r="E314" s="24"/>
      <c r="F314" s="25"/>
      <c r="G314" s="26"/>
      <c r="H314" s="26"/>
      <c r="I314" s="23"/>
      <c r="J314" s="27"/>
      <c r="K314" s="28"/>
      <c r="L314" s="28"/>
      <c r="M314" s="29"/>
    </row>
    <row r="315" spans="1:13" ht="15.6" customHeight="1">
      <c r="A315" s="23"/>
      <c r="B315" s="23"/>
      <c r="C315" s="24"/>
      <c r="D315" s="22"/>
      <c r="E315" s="24"/>
      <c r="F315" s="25"/>
      <c r="G315" s="26"/>
      <c r="H315" s="26"/>
      <c r="I315" s="23"/>
      <c r="J315" s="27"/>
      <c r="K315" s="28"/>
      <c r="L315" s="28"/>
      <c r="M315" s="29"/>
    </row>
    <row r="316" spans="1:13" ht="15.6" customHeight="1">
      <c r="A316" s="23"/>
      <c r="B316" s="23"/>
      <c r="C316" s="24"/>
      <c r="D316" s="22"/>
      <c r="E316" s="24"/>
      <c r="F316" s="25"/>
      <c r="G316" s="26"/>
      <c r="H316" s="26"/>
      <c r="I316" s="23"/>
      <c r="J316" s="27"/>
      <c r="K316" s="28"/>
      <c r="L316" s="28"/>
      <c r="M316" s="29"/>
    </row>
    <row r="317" spans="1:13" ht="15.6" customHeight="1">
      <c r="A317" s="23"/>
      <c r="B317" s="23"/>
      <c r="C317" s="24"/>
      <c r="D317" s="22"/>
      <c r="E317" s="24"/>
      <c r="F317" s="25"/>
      <c r="G317" s="26"/>
      <c r="H317" s="26"/>
      <c r="I317" s="23"/>
      <c r="J317" s="27"/>
      <c r="K317" s="28"/>
      <c r="L317" s="28"/>
      <c r="M317" s="29"/>
    </row>
    <row r="318" spans="1:13" ht="15.6" customHeight="1">
      <c r="A318" s="23"/>
      <c r="B318" s="23"/>
      <c r="C318" s="24"/>
      <c r="D318" s="22"/>
      <c r="E318" s="24"/>
      <c r="F318" s="25"/>
      <c r="G318" s="26"/>
      <c r="H318" s="26"/>
      <c r="I318" s="23"/>
      <c r="J318" s="27"/>
      <c r="K318" s="28"/>
      <c r="L318" s="28"/>
      <c r="M318" s="29"/>
    </row>
    <row r="319" spans="1:13" ht="15.6" customHeight="1">
      <c r="A319" s="23"/>
      <c r="B319" s="23"/>
      <c r="C319" s="24"/>
      <c r="D319" s="22"/>
      <c r="E319" s="24"/>
      <c r="F319" s="25"/>
      <c r="G319" s="26"/>
      <c r="H319" s="26"/>
      <c r="I319" s="23"/>
      <c r="J319" s="27"/>
      <c r="K319" s="28"/>
      <c r="L319" s="28"/>
      <c r="M319" s="29"/>
    </row>
    <row r="320" spans="1:13" ht="15.6" customHeight="1">
      <c r="A320" s="23"/>
      <c r="B320" s="23"/>
      <c r="C320" s="24"/>
      <c r="D320" s="22"/>
      <c r="E320" s="24"/>
      <c r="F320" s="25"/>
      <c r="G320" s="26"/>
      <c r="H320" s="26"/>
      <c r="I320" s="23"/>
      <c r="J320" s="27"/>
      <c r="K320" s="28"/>
      <c r="L320" s="28"/>
      <c r="M320" s="29"/>
    </row>
    <row r="321" spans="1:13" ht="15.6" customHeight="1">
      <c r="A321" s="23"/>
      <c r="B321" s="23"/>
      <c r="C321" s="24"/>
      <c r="D321" s="22"/>
      <c r="E321" s="24"/>
      <c r="F321" s="25"/>
      <c r="G321" s="26"/>
      <c r="H321" s="26"/>
      <c r="I321" s="23"/>
      <c r="J321" s="27"/>
      <c r="K321" s="28"/>
      <c r="L321" s="28"/>
      <c r="M321" s="29"/>
    </row>
    <row r="322" spans="1:13" ht="15.6" customHeight="1">
      <c r="A322" s="23"/>
      <c r="B322" s="23"/>
      <c r="C322" s="24"/>
      <c r="D322" s="22"/>
      <c r="E322" s="24"/>
      <c r="F322" s="25"/>
      <c r="G322" s="26"/>
      <c r="H322" s="26"/>
      <c r="I322" s="23"/>
      <c r="J322" s="27"/>
      <c r="K322" s="28"/>
      <c r="L322" s="28"/>
      <c r="M322" s="29"/>
    </row>
    <row r="323" spans="1:13" ht="15.6" customHeight="1">
      <c r="A323" s="23"/>
      <c r="B323" s="23"/>
      <c r="C323" s="24"/>
      <c r="D323" s="22"/>
      <c r="E323" s="24"/>
      <c r="F323" s="25"/>
      <c r="G323" s="26"/>
      <c r="H323" s="26"/>
      <c r="I323" s="23"/>
      <c r="J323" s="27"/>
      <c r="K323" s="28"/>
      <c r="L323" s="28"/>
      <c r="M323" s="29"/>
    </row>
    <row r="324" spans="1:13" ht="15.6" customHeight="1">
      <c r="A324" s="23"/>
      <c r="B324" s="23"/>
      <c r="C324" s="24"/>
      <c r="D324" s="22"/>
      <c r="E324" s="24"/>
      <c r="F324" s="25"/>
      <c r="G324" s="26"/>
      <c r="H324" s="26"/>
      <c r="I324" s="23"/>
      <c r="J324" s="27"/>
      <c r="K324" s="28"/>
      <c r="L324" s="28"/>
      <c r="M324" s="29"/>
    </row>
    <row r="325" spans="1:13" ht="15.6" customHeight="1">
      <c r="A325" s="23"/>
      <c r="B325" s="23"/>
      <c r="C325" s="24"/>
      <c r="D325" s="22"/>
      <c r="E325" s="24"/>
      <c r="F325" s="25"/>
      <c r="G325" s="26"/>
      <c r="H325" s="26"/>
      <c r="I325" s="23"/>
      <c r="J325" s="27"/>
      <c r="K325" s="28"/>
      <c r="L325" s="28"/>
      <c r="M325" s="29"/>
    </row>
    <row r="326" spans="1:13" ht="15.6" customHeight="1">
      <c r="A326" s="23"/>
      <c r="B326" s="23"/>
      <c r="C326" s="24"/>
      <c r="D326" s="22"/>
      <c r="E326" s="24"/>
      <c r="F326" s="25"/>
      <c r="G326" s="26"/>
      <c r="H326" s="26"/>
      <c r="I326" s="23"/>
      <c r="J326" s="27"/>
      <c r="K326" s="28"/>
      <c r="L326" s="28"/>
      <c r="M326" s="29"/>
    </row>
    <row r="327" spans="1:13" ht="15.6" customHeight="1">
      <c r="A327" s="23"/>
      <c r="B327" s="23"/>
      <c r="C327" s="24"/>
      <c r="D327" s="22"/>
      <c r="E327" s="24"/>
      <c r="F327" s="25"/>
      <c r="G327" s="26"/>
      <c r="H327" s="26"/>
      <c r="I327" s="23"/>
      <c r="J327" s="27"/>
      <c r="K327" s="28"/>
      <c r="L327" s="28"/>
      <c r="M327" s="29"/>
    </row>
    <row r="328" spans="1:13" ht="15.6" customHeight="1">
      <c r="A328" s="23"/>
      <c r="B328" s="23"/>
      <c r="C328" s="24"/>
      <c r="D328" s="22"/>
      <c r="E328" s="24"/>
      <c r="F328" s="25"/>
      <c r="G328" s="26"/>
      <c r="H328" s="26"/>
      <c r="I328" s="23"/>
      <c r="J328" s="27"/>
      <c r="K328" s="28"/>
      <c r="L328" s="28"/>
      <c r="M328" s="29"/>
    </row>
    <row r="329" spans="1:13" ht="15.6" customHeight="1">
      <c r="A329" s="23"/>
      <c r="B329" s="23"/>
      <c r="C329" s="24"/>
      <c r="D329" s="22"/>
      <c r="E329" s="24"/>
      <c r="F329" s="25"/>
      <c r="G329" s="26"/>
      <c r="H329" s="26"/>
      <c r="I329" s="23"/>
      <c r="J329" s="27"/>
      <c r="K329" s="28"/>
      <c r="L329" s="28"/>
      <c r="M329" s="29"/>
    </row>
    <row r="330" spans="1:13" ht="15.6" customHeight="1">
      <c r="A330" s="23"/>
      <c r="B330" s="23"/>
      <c r="C330" s="24"/>
      <c r="D330" s="22"/>
      <c r="E330" s="24"/>
      <c r="F330" s="25"/>
      <c r="G330" s="26"/>
      <c r="H330" s="26"/>
      <c r="I330" s="23"/>
      <c r="J330" s="27"/>
      <c r="K330" s="28"/>
      <c r="L330" s="28"/>
      <c r="M330" s="29"/>
    </row>
    <row r="331" spans="1:13" ht="15.6" customHeight="1">
      <c r="A331" s="23"/>
      <c r="B331" s="23"/>
      <c r="C331" s="24"/>
      <c r="D331" s="22"/>
      <c r="E331" s="24"/>
      <c r="F331" s="25"/>
      <c r="G331" s="26"/>
      <c r="H331" s="26"/>
      <c r="I331" s="23"/>
      <c r="J331" s="27"/>
      <c r="K331" s="28"/>
      <c r="L331" s="28"/>
      <c r="M331" s="29"/>
    </row>
    <row r="332" spans="1:13" ht="15.6" customHeight="1">
      <c r="A332" s="23"/>
      <c r="B332" s="23"/>
      <c r="C332" s="24"/>
      <c r="D332" s="22"/>
      <c r="E332" s="24"/>
      <c r="F332" s="25"/>
      <c r="G332" s="26"/>
      <c r="H332" s="26"/>
      <c r="I332" s="23"/>
      <c r="J332" s="27"/>
      <c r="K332" s="28"/>
      <c r="L332" s="28"/>
      <c r="M332" s="29"/>
    </row>
    <row r="333" spans="1:13" ht="15.6" customHeight="1">
      <c r="A333" s="23"/>
      <c r="B333" s="23"/>
      <c r="C333" s="24"/>
      <c r="D333" s="22"/>
      <c r="E333" s="24"/>
      <c r="F333" s="25"/>
      <c r="G333" s="26"/>
      <c r="H333" s="26"/>
      <c r="I333" s="23"/>
      <c r="J333" s="27"/>
      <c r="K333" s="28"/>
      <c r="L333" s="28"/>
      <c r="M333" s="29"/>
    </row>
    <row r="334" spans="1:13" ht="15.6" customHeight="1">
      <c r="A334" s="23"/>
      <c r="B334" s="23"/>
      <c r="C334" s="24"/>
      <c r="D334" s="22"/>
      <c r="E334" s="24"/>
      <c r="F334" s="25"/>
      <c r="G334" s="26"/>
      <c r="H334" s="26"/>
      <c r="I334" s="23"/>
      <c r="J334" s="27"/>
      <c r="K334" s="28"/>
      <c r="L334" s="28"/>
      <c r="M334" s="29"/>
    </row>
    <row r="335" spans="1:13" ht="15.6" customHeight="1">
      <c r="A335" s="23"/>
      <c r="B335" s="23"/>
      <c r="C335" s="24"/>
      <c r="D335" s="22"/>
      <c r="E335" s="24"/>
      <c r="F335" s="25"/>
      <c r="G335" s="26"/>
      <c r="H335" s="26"/>
      <c r="I335" s="23"/>
      <c r="J335" s="27"/>
      <c r="K335" s="28"/>
      <c r="L335" s="28"/>
      <c r="M335" s="29"/>
    </row>
    <row r="336" spans="1:13" ht="15.6" customHeight="1">
      <c r="A336" s="23"/>
      <c r="B336" s="23"/>
      <c r="C336" s="24"/>
      <c r="D336" s="22"/>
      <c r="E336" s="24"/>
      <c r="F336" s="25"/>
      <c r="G336" s="26"/>
      <c r="H336" s="26"/>
      <c r="I336" s="23"/>
      <c r="J336" s="27"/>
      <c r="K336" s="28"/>
      <c r="L336" s="28"/>
      <c r="M336" s="29"/>
    </row>
    <row r="337" spans="1:13" ht="15.6" customHeight="1">
      <c r="A337" s="23"/>
      <c r="B337" s="23"/>
      <c r="C337" s="24"/>
      <c r="D337" s="22"/>
      <c r="E337" s="24"/>
      <c r="F337" s="25"/>
      <c r="G337" s="26"/>
      <c r="H337" s="26"/>
      <c r="I337" s="23"/>
      <c r="J337" s="27"/>
      <c r="K337" s="28"/>
      <c r="L337" s="28"/>
      <c r="M337" s="29"/>
    </row>
    <row r="338" spans="1:13" ht="15.6" customHeight="1">
      <c r="A338" s="23"/>
      <c r="B338" s="23"/>
      <c r="C338" s="24"/>
      <c r="D338" s="22"/>
      <c r="E338" s="24"/>
      <c r="F338" s="25"/>
      <c r="G338" s="26"/>
      <c r="H338" s="26"/>
      <c r="I338" s="23"/>
      <c r="J338" s="27"/>
      <c r="K338" s="28"/>
      <c r="L338" s="28"/>
      <c r="M338" s="29"/>
    </row>
    <row r="339" spans="1:13" ht="15.6" customHeight="1">
      <c r="A339" s="23"/>
      <c r="B339" s="23"/>
      <c r="C339" s="24"/>
      <c r="D339" s="22"/>
      <c r="E339" s="24"/>
      <c r="F339" s="25"/>
      <c r="G339" s="26"/>
      <c r="H339" s="26"/>
      <c r="I339" s="23"/>
      <c r="J339" s="27"/>
      <c r="K339" s="28"/>
      <c r="L339" s="28"/>
      <c r="M339" s="29"/>
    </row>
  </sheetData>
  <mergeCells count="173">
    <mergeCell ref="D258:D260"/>
    <mergeCell ref="E258:E260"/>
    <mergeCell ref="E265:E268"/>
    <mergeCell ref="E238:E240"/>
    <mergeCell ref="E248:E249"/>
    <mergeCell ref="E250:E251"/>
    <mergeCell ref="E241:E243"/>
    <mergeCell ref="A261:E261"/>
    <mergeCell ref="A264:E264"/>
    <mergeCell ref="D241:D243"/>
    <mergeCell ref="E246:E247"/>
    <mergeCell ref="D250:D251"/>
    <mergeCell ref="D248:D249"/>
    <mergeCell ref="A255:E255"/>
    <mergeCell ref="D252:D253"/>
    <mergeCell ref="E252:E253"/>
    <mergeCell ref="E256:E257"/>
    <mergeCell ref="A95:E95"/>
    <mergeCell ref="D85:D86"/>
    <mergeCell ref="D73:D75"/>
    <mergeCell ref="A80:E80"/>
    <mergeCell ref="E78:E79"/>
    <mergeCell ref="A109:E109"/>
    <mergeCell ref="E76:E77"/>
    <mergeCell ref="E203:E205"/>
    <mergeCell ref="E73:E75"/>
    <mergeCell ref="D78:D79"/>
    <mergeCell ref="D81:D84"/>
    <mergeCell ref="A122:E122"/>
    <mergeCell ref="D76:D77"/>
    <mergeCell ref="E126:E127"/>
    <mergeCell ref="A125:E125"/>
    <mergeCell ref="D87:D88"/>
    <mergeCell ref="A113:E113"/>
    <mergeCell ref="A105:E105"/>
    <mergeCell ref="E81:E84"/>
    <mergeCell ref="E85:E86"/>
    <mergeCell ref="E128:E129"/>
    <mergeCell ref="D131:D132"/>
    <mergeCell ref="E93:E94"/>
    <mergeCell ref="D160:D165"/>
    <mergeCell ref="A166:A169"/>
    <mergeCell ref="E160:E189"/>
    <mergeCell ref="D135:D136"/>
    <mergeCell ref="D147:D152"/>
    <mergeCell ref="E157:E158"/>
    <mergeCell ref="A170:A175"/>
    <mergeCell ref="A195:E195"/>
    <mergeCell ref="D166:D169"/>
    <mergeCell ref="D186:D189"/>
    <mergeCell ref="D170:D175"/>
    <mergeCell ref="D176:D179"/>
    <mergeCell ref="D180:D185"/>
    <mergeCell ref="G1:H1"/>
    <mergeCell ref="D18:D20"/>
    <mergeCell ref="E46:E52"/>
    <mergeCell ref="D1:D2"/>
    <mergeCell ref="G2:H2"/>
    <mergeCell ref="E12:E14"/>
    <mergeCell ref="G3:H3"/>
    <mergeCell ref="E56:E57"/>
    <mergeCell ref="E18:E20"/>
    <mergeCell ref="E21:E23"/>
    <mergeCell ref="D21:D23"/>
    <mergeCell ref="D15:D17"/>
    <mergeCell ref="E15:E17"/>
    <mergeCell ref="E1:F1"/>
    <mergeCell ref="D24:D26"/>
    <mergeCell ref="D46:D48"/>
    <mergeCell ref="D27:D29"/>
    <mergeCell ref="A30:E30"/>
    <mergeCell ref="D41:D44"/>
    <mergeCell ref="D38:D40"/>
    <mergeCell ref="A1:C2"/>
    <mergeCell ref="A3:C3"/>
    <mergeCell ref="A4:C4"/>
    <mergeCell ref="A5:C5"/>
    <mergeCell ref="D60:D61"/>
    <mergeCell ref="D67:D72"/>
    <mergeCell ref="D62:D64"/>
    <mergeCell ref="E60:E61"/>
    <mergeCell ref="D246:D247"/>
    <mergeCell ref="K7:M8"/>
    <mergeCell ref="A10:E10"/>
    <mergeCell ref="A11:E11"/>
    <mergeCell ref="I7:I9"/>
    <mergeCell ref="J7:J9"/>
    <mergeCell ref="D7:D9"/>
    <mergeCell ref="G7:H8"/>
    <mergeCell ref="F7:F9"/>
    <mergeCell ref="E7:E9"/>
    <mergeCell ref="C7:C9"/>
    <mergeCell ref="B7:B9"/>
    <mergeCell ref="A7:A9"/>
    <mergeCell ref="A213:A216"/>
    <mergeCell ref="E147:E152"/>
    <mergeCell ref="E133:E134"/>
    <mergeCell ref="D133:D134"/>
    <mergeCell ref="E191:E192"/>
    <mergeCell ref="E135:E136"/>
    <mergeCell ref="A186:A189"/>
    <mergeCell ref="D56:D57"/>
    <mergeCell ref="D198:D199"/>
    <mergeCell ref="D256:D257"/>
    <mergeCell ref="E27:E29"/>
    <mergeCell ref="E87:E88"/>
    <mergeCell ref="A180:A185"/>
    <mergeCell ref="A130:E130"/>
    <mergeCell ref="A138:E138"/>
    <mergeCell ref="A146:E146"/>
    <mergeCell ref="D89:D90"/>
    <mergeCell ref="D91:D92"/>
    <mergeCell ref="D93:D94"/>
    <mergeCell ref="E89:E90"/>
    <mergeCell ref="E91:E92"/>
    <mergeCell ref="D58:D59"/>
    <mergeCell ref="E38:E44"/>
    <mergeCell ref="D49:D52"/>
    <mergeCell ref="D31:D33"/>
    <mergeCell ref="D34:D37"/>
    <mergeCell ref="E31:E37"/>
    <mergeCell ref="E67:E72"/>
    <mergeCell ref="E62:E64"/>
    <mergeCell ref="A65:E65"/>
    <mergeCell ref="E58:E59"/>
    <mergeCell ref="L223:L226"/>
    <mergeCell ref="L217:L222"/>
    <mergeCell ref="K217:K222"/>
    <mergeCell ref="A160:A165"/>
    <mergeCell ref="A176:A179"/>
    <mergeCell ref="E153:E154"/>
    <mergeCell ref="E155:E156"/>
    <mergeCell ref="D244:D245"/>
    <mergeCell ref="E244:E245"/>
    <mergeCell ref="K160:K169"/>
    <mergeCell ref="K170:K179"/>
    <mergeCell ref="K180:K189"/>
    <mergeCell ref="D213:D216"/>
    <mergeCell ref="E207:E236"/>
    <mergeCell ref="A237:E237"/>
    <mergeCell ref="A217:A222"/>
    <mergeCell ref="D217:D222"/>
    <mergeCell ref="D233:D236"/>
    <mergeCell ref="D223:D226"/>
    <mergeCell ref="A227:A232"/>
    <mergeCell ref="D227:D232"/>
    <mergeCell ref="A233:A236"/>
    <mergeCell ref="D238:D240"/>
    <mergeCell ref="A223:A226"/>
    <mergeCell ref="D12:D14"/>
    <mergeCell ref="M223:M226"/>
    <mergeCell ref="K227:K232"/>
    <mergeCell ref="K233:K236"/>
    <mergeCell ref="M233:M236"/>
    <mergeCell ref="L227:L232"/>
    <mergeCell ref="M227:M232"/>
    <mergeCell ref="L233:L236"/>
    <mergeCell ref="K223:K226"/>
    <mergeCell ref="D157:D158"/>
    <mergeCell ref="M217:M222"/>
    <mergeCell ref="K207:K212"/>
    <mergeCell ref="M207:M212"/>
    <mergeCell ref="K213:K216"/>
    <mergeCell ref="L213:L216"/>
    <mergeCell ref="M213:M216"/>
    <mergeCell ref="L207:L212"/>
    <mergeCell ref="A190:E190"/>
    <mergeCell ref="E198:E199"/>
    <mergeCell ref="E193:E194"/>
    <mergeCell ref="A159:E159"/>
    <mergeCell ref="D207:D212"/>
    <mergeCell ref="D200:D206"/>
    <mergeCell ref="A207:A212"/>
  </mergeCells>
  <phoneticPr fontId="7" type="noConversion"/>
  <conditionalFormatting sqref="B238:B240 A254:B254 B196:B197 A198:B236 A160:B189 A121:B121 B123:B124 B120 B117 B85:B86 B106:B108 B110 B96:B97 B73:B75 A99:B99 B62:B64 B46:B52 B100:B102 B131:B136 B112 A266:B339 A12:B17 A78:B79 A103:B104 A53:B57 B147:B158">
    <cfRule type="cellIs" dxfId="12" priority="70" stopIfTrue="1" operator="lessThan">
      <formula>0</formula>
    </cfRule>
  </conditionalFormatting>
  <conditionalFormatting sqref="B111">
    <cfRule type="cellIs" dxfId="11" priority="15" stopIfTrue="1" operator="lessThan">
      <formula>0</formula>
    </cfRule>
  </conditionalFormatting>
  <conditionalFormatting sqref="B139">
    <cfRule type="cellIs" dxfId="10" priority="14" stopIfTrue="1" operator="lessThan">
      <formula>0</formula>
    </cfRule>
  </conditionalFormatting>
  <conditionalFormatting sqref="B145">
    <cfRule type="cellIs" dxfId="9" priority="12" stopIfTrue="1" operator="lessThan">
      <formula>0</formula>
    </cfRule>
  </conditionalFormatting>
  <conditionalFormatting sqref="B140">
    <cfRule type="cellIs" dxfId="8" priority="11" stopIfTrue="1" operator="lessThan">
      <formula>0</formula>
    </cfRule>
  </conditionalFormatting>
  <conditionalFormatting sqref="B141">
    <cfRule type="cellIs" dxfId="7" priority="9" stopIfTrue="1" operator="lessThan">
      <formula>0</formula>
    </cfRule>
  </conditionalFormatting>
  <conditionalFormatting sqref="B142">
    <cfRule type="cellIs" dxfId="6" priority="8" stopIfTrue="1" operator="lessThan">
      <formula>0</formula>
    </cfRule>
  </conditionalFormatting>
  <conditionalFormatting sqref="B144">
    <cfRule type="cellIs" dxfId="5" priority="6" stopIfTrue="1" operator="lessThan">
      <formula>0</formula>
    </cfRule>
  </conditionalFormatting>
  <conditionalFormatting sqref="B143">
    <cfRule type="cellIs" dxfId="4" priority="5" stopIfTrue="1" operator="lessThan">
      <formula>0</formula>
    </cfRule>
  </conditionalFormatting>
  <conditionalFormatting sqref="C21:C23">
    <cfRule type="duplicateValues" dxfId="3" priority="4" stopIfTrue="1"/>
  </conditionalFormatting>
  <conditionalFormatting sqref="A76:B77">
    <cfRule type="cellIs" dxfId="2" priority="3" stopIfTrue="1" operator="lessThan">
      <formula>0</formula>
    </cfRule>
  </conditionalFormatting>
  <conditionalFormatting sqref="A58:B59">
    <cfRule type="cellIs" dxfId="1" priority="2" stopIfTrue="1" operator="lessThan">
      <formula>0</formula>
    </cfRule>
  </conditionalFormatting>
  <conditionalFormatting sqref="B258:B260">
    <cfRule type="cellIs" dxfId="0" priority="1" stopIfTrue="1" operator="lessThan">
      <formula>0</formula>
    </cfRule>
  </conditionalFormatting>
  <hyperlinks>
    <hyperlink ref="G3:H3" r:id="rId1" display="www.brisk.ua" xr:uid="{00000000-0004-0000-0000-000000000000}"/>
    <hyperlink ref="D5" r:id="rId2" xr:uid="{00000000-0004-0000-0000-000001000000}"/>
  </hyperlinks>
  <pageMargins left="0.39370078740157483" right="0.19685039370078741" top="0.59055118110236227" bottom="0.39370078740157483" header="0.11811023622047245" footer="0.11811023622047245"/>
  <pageSetup paperSize="9" scale="47" fitToHeight="1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R10" sqref="R10"/>
    </sheetView>
  </sheetViews>
  <sheetFormatPr defaultRowHeight="12.75"/>
  <cols>
    <col min="1" max="11" width="9.53125" customWidth="1"/>
  </cols>
  <sheetData>
    <row r="1" spans="1:12" ht="25.25" customHeight="1">
      <c r="A1" s="516" t="s">
        <v>267</v>
      </c>
      <c r="B1" s="517"/>
      <c r="C1" s="517"/>
      <c r="D1" s="517"/>
      <c r="E1" s="517"/>
      <c r="F1" s="517"/>
      <c r="G1" s="517"/>
      <c r="H1" s="517"/>
      <c r="I1" s="517"/>
      <c r="J1" s="517"/>
      <c r="K1" s="518"/>
      <c r="L1" s="147"/>
    </row>
    <row r="2" spans="1:12" ht="16.25" customHeight="1" thickBot="1">
      <c r="A2" s="513" t="s">
        <v>256</v>
      </c>
      <c r="B2" s="514"/>
      <c r="C2" s="514"/>
      <c r="D2" s="514"/>
      <c r="E2" s="514"/>
      <c r="F2" s="514"/>
      <c r="G2" s="514"/>
      <c r="H2" s="514"/>
      <c r="I2" s="514"/>
      <c r="J2" s="514"/>
      <c r="K2" s="515"/>
      <c r="L2" s="147"/>
    </row>
    <row r="3" spans="1:12" ht="18" customHeight="1" thickBot="1"/>
    <row r="4" spans="1:12" ht="25.15">
      <c r="A4" s="516" t="s">
        <v>521</v>
      </c>
      <c r="B4" s="517"/>
      <c r="C4" s="517"/>
      <c r="D4" s="517"/>
      <c r="E4" s="517"/>
      <c r="F4" s="517"/>
      <c r="G4" s="517"/>
      <c r="H4" s="517"/>
      <c r="I4" s="517"/>
      <c r="J4" s="517"/>
      <c r="K4" s="518"/>
    </row>
    <row r="5" spans="1:12" ht="15.4" thickBot="1">
      <c r="A5" s="513" t="s">
        <v>533</v>
      </c>
      <c r="B5" s="514"/>
      <c r="C5" s="514"/>
      <c r="D5" s="514"/>
      <c r="E5" s="514"/>
      <c r="F5" s="514"/>
      <c r="G5" s="514"/>
      <c r="H5" s="514"/>
      <c r="I5" s="514"/>
      <c r="J5" s="514"/>
      <c r="K5" s="515"/>
    </row>
    <row r="6" spans="1:12" ht="18" customHeight="1" thickBot="1"/>
    <row r="7" spans="1:12" ht="20.65">
      <c r="A7" s="510" t="s">
        <v>268</v>
      </c>
      <c r="B7" s="511"/>
      <c r="C7" s="511"/>
      <c r="D7" s="511"/>
      <c r="E7" s="511"/>
      <c r="F7" s="511"/>
      <c r="G7" s="511"/>
      <c r="H7" s="511"/>
      <c r="I7" s="511"/>
      <c r="J7" s="511"/>
      <c r="K7" s="512"/>
    </row>
    <row r="8" spans="1:12" ht="15.4" thickBot="1">
      <c r="A8" s="513" t="s">
        <v>269</v>
      </c>
      <c r="B8" s="514"/>
      <c r="C8" s="514"/>
      <c r="D8" s="514"/>
      <c r="E8" s="514"/>
      <c r="F8" s="514"/>
      <c r="G8" s="514"/>
      <c r="H8" s="514"/>
      <c r="I8" s="514"/>
      <c r="J8" s="514"/>
      <c r="K8" s="515"/>
    </row>
    <row r="9" spans="1:12" ht="18" customHeight="1" thickBot="1"/>
    <row r="10" spans="1:12" ht="20.65">
      <c r="A10" s="510" t="s">
        <v>270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2"/>
    </row>
    <row r="11" spans="1:12" ht="15.4" thickBot="1">
      <c r="A11" s="513" t="s">
        <v>271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5"/>
    </row>
  </sheetData>
  <mergeCells count="8">
    <mergeCell ref="A10:K10"/>
    <mergeCell ref="A11:K11"/>
    <mergeCell ref="A8:K8"/>
    <mergeCell ref="A1:K1"/>
    <mergeCell ref="A2:K2"/>
    <mergeCell ref="A4:K4"/>
    <mergeCell ref="A5:K5"/>
    <mergeCell ref="A7:K7"/>
  </mergeCells>
  <phoneticPr fontId="7" type="noConversion"/>
  <hyperlinks>
    <hyperlink ref="A2" r:id="rId1" xr:uid="{00000000-0004-0000-0100-000000000000}"/>
    <hyperlink ref="A8" r:id="rId2" location="gid=283071990" xr:uid="{00000000-0004-0000-0100-000001000000}"/>
    <hyperlink ref="A11" r:id="rId3" xr:uid="{00000000-0004-0000-0100-000002000000}"/>
    <hyperlink ref="A5" r:id="rId4" xr:uid="{00000000-0004-0000-0100-000003000000}"/>
  </hyperlinks>
  <pageMargins left="0.7" right="0.7" top="0.75" bottom="0.75" header="0.3" footer="0.3"/>
  <pageSetup paperSize="9" orientation="portrait" horizont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</vt:lpstr>
      <vt:lpstr>Обложки тетрадей 2021</vt:lpstr>
      <vt:lpstr>Прайс!Заголовки_для_печати</vt:lpstr>
    </vt:vector>
  </TitlesOfParts>
  <Company>ООО РПА "Бриск"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victor</cp:lastModifiedBy>
  <cp:lastPrinted>2019-09-23T09:50:42Z</cp:lastPrinted>
  <dcterms:created xsi:type="dcterms:W3CDTF">2013-07-24T07:24:13Z</dcterms:created>
  <dcterms:modified xsi:type="dcterms:W3CDTF">2026-04-09T07:30:00Z</dcterms:modified>
</cp:coreProperties>
</file>