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cto\OneDrive\Desktop\"/>
    </mc:Choice>
  </mc:AlternateContent>
  <xr:revisionPtr revIDLastSave="0" documentId="13_ncr:1_{7A68DCC3-54A9-4ED1-BF5C-8309850644DF}" xr6:coauthVersionLast="47" xr6:coauthVersionMax="47" xr10:uidLastSave="{00000000-0000-0000-0000-000000000000}"/>
  <bookViews>
    <workbookView xWindow="-98" yWindow="-98" windowWidth="24196" windowHeight="14476" xr2:uid="{00000000-000D-0000-FFFF-FFFF00000000}"/>
  </bookViews>
  <sheets>
    <sheet name="Лист1" sheetId="1" r:id="rId1"/>
  </sheets>
  <definedNames>
    <definedName name="_xlnm.Print_Titles" localSheetId="0">Лист1!$7:$9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0" i="1" l="1"/>
  <c r="K360" i="1" s="1"/>
  <c r="J350" i="1"/>
  <c r="K350" i="1" s="1"/>
  <c r="J324" i="1"/>
  <c r="K324" i="1" s="1"/>
  <c r="J793" i="1"/>
  <c r="K793" i="1" s="1"/>
  <c r="J503" i="1"/>
  <c r="K503" i="1" s="1"/>
  <c r="J222" i="1"/>
  <c r="K222" i="1" s="1"/>
  <c r="J107" i="1"/>
  <c r="K107" i="1" s="1"/>
  <c r="J104" i="1"/>
  <c r="K104" i="1" s="1"/>
  <c r="J47" i="1"/>
  <c r="K47" i="1" s="1"/>
  <c r="J44" i="1"/>
  <c r="K44" i="1" s="1"/>
  <c r="J811" i="1"/>
  <c r="K811" i="1" s="1"/>
  <c r="J810" i="1"/>
  <c r="K810" i="1" s="1"/>
  <c r="J809" i="1"/>
  <c r="K809" i="1" s="1"/>
  <c r="J808" i="1"/>
  <c r="K808" i="1" s="1"/>
  <c r="J807" i="1"/>
  <c r="K807" i="1" s="1"/>
  <c r="J806" i="1"/>
  <c r="K806" i="1" s="1"/>
  <c r="J577" i="1"/>
  <c r="K577" i="1" s="1"/>
  <c r="J578" i="1"/>
  <c r="K578" i="1" s="1"/>
  <c r="J233" i="1"/>
  <c r="K233" i="1" s="1"/>
  <c r="J60" i="1"/>
  <c r="K60" i="1" s="1"/>
  <c r="J491" i="1"/>
  <c r="K491" i="1" s="1"/>
  <c r="J490" i="1"/>
  <c r="K490" i="1" s="1"/>
  <c r="J489" i="1"/>
  <c r="K489" i="1" s="1"/>
  <c r="J488" i="1"/>
  <c r="K488" i="1" s="1"/>
  <c r="J487" i="1"/>
  <c r="K487" i="1" s="1"/>
  <c r="J486" i="1"/>
  <c r="K486" i="1" s="1"/>
  <c r="J485" i="1"/>
  <c r="K485" i="1" s="1"/>
  <c r="J210" i="1"/>
  <c r="K210" i="1" s="1"/>
  <c r="J209" i="1"/>
  <c r="K209" i="1" s="1"/>
  <c r="J208" i="1"/>
  <c r="K208" i="1" s="1"/>
  <c r="J207" i="1"/>
  <c r="K207" i="1" s="1"/>
  <c r="J206" i="1"/>
  <c r="K206" i="1" s="1"/>
  <c r="J205" i="1"/>
  <c r="K205" i="1" s="1"/>
  <c r="J204" i="1"/>
  <c r="K204" i="1" s="1"/>
  <c r="J381" i="1"/>
  <c r="K381" i="1" s="1"/>
  <c r="J380" i="1"/>
  <c r="K380" i="1" s="1"/>
  <c r="J378" i="1"/>
  <c r="K378" i="1" s="1"/>
  <c r="J377" i="1"/>
  <c r="K377" i="1" s="1"/>
  <c r="J786" i="1"/>
  <c r="K786" i="1" s="1"/>
  <c r="J785" i="1"/>
  <c r="K785" i="1" s="1"/>
  <c r="J784" i="1"/>
  <c r="K784" i="1" s="1"/>
  <c r="J783" i="1"/>
  <c r="K783" i="1" s="1"/>
  <c r="J782" i="1"/>
  <c r="K782" i="1" s="1"/>
  <c r="J781" i="1"/>
  <c r="K781" i="1" s="1"/>
  <c r="J780" i="1"/>
  <c r="K780" i="1" s="1"/>
  <c r="J779" i="1"/>
  <c r="K779" i="1" s="1"/>
  <c r="J704" i="1"/>
  <c r="K704" i="1" s="1"/>
  <c r="J703" i="1"/>
  <c r="K703" i="1" s="1"/>
  <c r="J702" i="1"/>
  <c r="K702" i="1" s="1"/>
  <c r="J701" i="1"/>
  <c r="K701" i="1" s="1"/>
  <c r="J649" i="1"/>
  <c r="K649" i="1" s="1"/>
  <c r="J648" i="1"/>
  <c r="K648" i="1" s="1"/>
  <c r="J647" i="1"/>
  <c r="K647" i="1" s="1"/>
  <c r="J644" i="1"/>
  <c r="K644" i="1" s="1"/>
  <c r="J643" i="1"/>
  <c r="K643" i="1" s="1"/>
  <c r="J642" i="1"/>
  <c r="K642" i="1" s="1"/>
  <c r="J640" i="1"/>
  <c r="K640" i="1" s="1"/>
  <c r="J639" i="1"/>
  <c r="K639" i="1" s="1"/>
  <c r="J635" i="1"/>
  <c r="K635" i="1" s="1"/>
  <c r="J634" i="1"/>
  <c r="K634" i="1" s="1"/>
  <c r="J633" i="1"/>
  <c r="K633" i="1" s="1"/>
  <c r="J632" i="1"/>
  <c r="K632" i="1" s="1"/>
  <c r="J631" i="1"/>
  <c r="K631" i="1" s="1"/>
  <c r="J630" i="1"/>
  <c r="K630" i="1" s="1"/>
  <c r="J629" i="1"/>
  <c r="K629" i="1" s="1"/>
  <c r="J628" i="1"/>
  <c r="K628" i="1" s="1"/>
  <c r="J599" i="1"/>
  <c r="K599" i="1" s="1"/>
  <c r="J598" i="1"/>
  <c r="K598" i="1" s="1"/>
  <c r="J597" i="1"/>
  <c r="K597" i="1" s="1"/>
  <c r="J594" i="1"/>
  <c r="K594" i="1" s="1"/>
  <c r="J593" i="1"/>
  <c r="K593" i="1" s="1"/>
  <c r="J592" i="1"/>
  <c r="K592" i="1" s="1"/>
  <c r="J590" i="1"/>
  <c r="K590" i="1" s="1"/>
  <c r="J589" i="1"/>
  <c r="K589" i="1" s="1"/>
  <c r="J415" i="1"/>
  <c r="K415" i="1" s="1"/>
  <c r="J414" i="1"/>
  <c r="K414" i="1" s="1"/>
  <c r="J413" i="1"/>
  <c r="K413" i="1" s="1"/>
  <c r="J410" i="1"/>
  <c r="K410" i="1" s="1"/>
  <c r="J409" i="1"/>
  <c r="K409" i="1" s="1"/>
  <c r="J408" i="1"/>
  <c r="K408" i="1" s="1"/>
  <c r="J406" i="1"/>
  <c r="K406" i="1" s="1"/>
  <c r="J405" i="1"/>
  <c r="K405" i="1" s="1"/>
  <c r="J390" i="1"/>
  <c r="K390" i="1" s="1"/>
  <c r="J389" i="1"/>
  <c r="K389" i="1" s="1"/>
  <c r="J387" i="1"/>
  <c r="K387" i="1" s="1"/>
  <c r="J386" i="1"/>
  <c r="K386" i="1" s="1"/>
  <c r="J331" i="1"/>
  <c r="K331" i="1" s="1"/>
  <c r="J330" i="1"/>
  <c r="K330" i="1" s="1"/>
  <c r="J328" i="1"/>
  <c r="K328" i="1" s="1"/>
  <c r="J327" i="1"/>
  <c r="K327" i="1" s="1"/>
  <c r="J303" i="1"/>
  <c r="K303" i="1" s="1"/>
  <c r="J302" i="1"/>
  <c r="K302" i="1" s="1"/>
  <c r="J300" i="1"/>
  <c r="K300" i="1" s="1"/>
  <c r="J299" i="1"/>
  <c r="K299" i="1" s="1"/>
  <c r="J272" i="1"/>
  <c r="K272" i="1" s="1"/>
  <c r="J271" i="1"/>
  <c r="K271" i="1" s="1"/>
  <c r="J270" i="1"/>
  <c r="K270" i="1" s="1"/>
  <c r="J267" i="1"/>
  <c r="K267" i="1" s="1"/>
  <c r="J266" i="1"/>
  <c r="K266" i="1" s="1"/>
  <c r="J265" i="1"/>
  <c r="K265" i="1" s="1"/>
  <c r="J263" i="1"/>
  <c r="K263" i="1" s="1"/>
  <c r="J262" i="1"/>
  <c r="K262" i="1" s="1"/>
  <c r="J143" i="1"/>
  <c r="K143" i="1" s="1"/>
  <c r="J142" i="1"/>
  <c r="K142" i="1" s="1"/>
  <c r="J140" i="1"/>
  <c r="K140" i="1" s="1"/>
  <c r="J139" i="1"/>
  <c r="K139" i="1" s="1"/>
  <c r="J149" i="1"/>
  <c r="K149" i="1" s="1"/>
  <c r="J148" i="1"/>
  <c r="K148" i="1" s="1"/>
  <c r="J145" i="1"/>
  <c r="K145" i="1" s="1"/>
  <c r="J144" i="1"/>
  <c r="K144" i="1" s="1"/>
  <c r="J674" i="1"/>
  <c r="K674" i="1" s="1"/>
  <c r="J611" i="1"/>
  <c r="K611" i="1" s="1"/>
  <c r="J453" i="1"/>
  <c r="K453" i="1" s="1"/>
  <c r="J173" i="1"/>
  <c r="K173" i="1" s="1"/>
  <c r="J84" i="1"/>
  <c r="K84" i="1" s="1"/>
  <c r="J24" i="1"/>
  <c r="K24" i="1" s="1"/>
  <c r="J749" i="1"/>
  <c r="K749" i="1" s="1"/>
  <c r="J764" i="1"/>
  <c r="K764" i="1" s="1"/>
  <c r="J763" i="1"/>
  <c r="K763" i="1" s="1"/>
  <c r="J762" i="1"/>
  <c r="K762" i="1" s="1"/>
  <c r="J761" i="1"/>
  <c r="K761" i="1" s="1"/>
  <c r="J760" i="1"/>
  <c r="K760" i="1" s="1"/>
  <c r="J759" i="1"/>
  <c r="K759" i="1" s="1"/>
  <c r="J758" i="1"/>
  <c r="K758" i="1" s="1"/>
  <c r="J757" i="1"/>
  <c r="K757" i="1" s="1"/>
  <c r="J756" i="1"/>
  <c r="K756" i="1" s="1"/>
  <c r="J755" i="1"/>
  <c r="K755" i="1" s="1"/>
  <c r="J754" i="1"/>
  <c r="K754" i="1" s="1"/>
  <c r="J753" i="1"/>
  <c r="K753" i="1" s="1"/>
  <c r="J752" i="1"/>
  <c r="K752" i="1" s="1"/>
  <c r="J751" i="1"/>
  <c r="K751" i="1" s="1"/>
  <c r="J750" i="1"/>
  <c r="K750" i="1" s="1"/>
  <c r="J804" i="1"/>
  <c r="K804" i="1" s="1"/>
  <c r="J803" i="1"/>
  <c r="K803" i="1" s="1"/>
  <c r="J819" i="1"/>
  <c r="K819" i="1" s="1"/>
  <c r="J818" i="1"/>
  <c r="K818" i="1" s="1"/>
  <c r="J817" i="1"/>
  <c r="K817" i="1" s="1"/>
  <c r="J802" i="1"/>
  <c r="K802" i="1" s="1"/>
  <c r="J801" i="1"/>
  <c r="K801" i="1" s="1"/>
  <c r="J800" i="1"/>
  <c r="K800" i="1" s="1"/>
  <c r="J799" i="1"/>
  <c r="K799" i="1" s="1"/>
  <c r="J798" i="1"/>
  <c r="K798" i="1" s="1"/>
  <c r="J698" i="1"/>
  <c r="K698" i="1" s="1"/>
  <c r="J697" i="1"/>
  <c r="K697" i="1" s="1"/>
  <c r="J658" i="1"/>
  <c r="K658" i="1" s="1"/>
  <c r="J657" i="1"/>
  <c r="K657" i="1" s="1"/>
  <c r="J656" i="1"/>
  <c r="K656" i="1" s="1"/>
  <c r="J655" i="1"/>
  <c r="K655" i="1" s="1"/>
  <c r="J654" i="1"/>
  <c r="K654" i="1" s="1"/>
  <c r="J653" i="1"/>
  <c r="K653" i="1" s="1"/>
  <c r="J652" i="1"/>
  <c r="K652" i="1" s="1"/>
  <c r="J651" i="1"/>
  <c r="K651" i="1" s="1"/>
  <c r="J157" i="1"/>
  <c r="K157" i="1" s="1"/>
  <c r="J156" i="1"/>
  <c r="K156" i="1" s="1"/>
  <c r="J155" i="1"/>
  <c r="K155" i="1" s="1"/>
  <c r="J154" i="1"/>
  <c r="K154" i="1" s="1"/>
  <c r="J438" i="1"/>
  <c r="K438" i="1" s="1"/>
  <c r="J437" i="1"/>
  <c r="K437" i="1" s="1"/>
  <c r="J436" i="1"/>
  <c r="K436" i="1" s="1"/>
  <c r="J435" i="1"/>
  <c r="K435" i="1" s="1"/>
  <c r="J434" i="1"/>
  <c r="K434" i="1" s="1"/>
  <c r="J433" i="1"/>
  <c r="K433" i="1" s="1"/>
  <c r="J432" i="1"/>
  <c r="K432" i="1" s="1"/>
  <c r="J431" i="1"/>
  <c r="K431" i="1" s="1"/>
  <c r="J430" i="1"/>
  <c r="K430" i="1" s="1"/>
  <c r="J429" i="1"/>
  <c r="K429" i="1" s="1"/>
  <c r="J428" i="1"/>
  <c r="K428" i="1" s="1"/>
  <c r="J427" i="1"/>
  <c r="K427" i="1" s="1"/>
  <c r="J426" i="1"/>
  <c r="K426" i="1" s="1"/>
  <c r="J425" i="1"/>
  <c r="K425" i="1" s="1"/>
  <c r="J424" i="1"/>
  <c r="K424" i="1" s="1"/>
  <c r="J2" i="1"/>
  <c r="J136" i="1"/>
  <c r="K136" i="1" s="1"/>
  <c r="J681" i="1"/>
  <c r="K681" i="1" s="1"/>
  <c r="J509" i="1"/>
  <c r="K509" i="1" s="1"/>
  <c r="J125" i="1"/>
  <c r="K125" i="1" s="1"/>
  <c r="J507" i="1"/>
  <c r="K507" i="1" s="1"/>
  <c r="J236" i="1"/>
  <c r="K236" i="1" s="1"/>
  <c r="J347" i="1"/>
  <c r="K347" i="1" s="1"/>
  <c r="J179" i="1"/>
  <c r="K179" i="1" s="1"/>
  <c r="J88" i="1"/>
  <c r="K88" i="1" s="1"/>
  <c r="J129" i="1"/>
  <c r="K129" i="1" s="1"/>
  <c r="J737" i="1"/>
  <c r="K737" i="1" s="1"/>
  <c r="J446" i="1"/>
  <c r="K446" i="1" s="1"/>
  <c r="J695" i="1"/>
  <c r="K695" i="1" s="1"/>
  <c r="J533" i="1"/>
  <c r="K533" i="1" s="1"/>
  <c r="J290" i="1"/>
  <c r="K290" i="1" s="1"/>
  <c r="J477" i="1"/>
  <c r="K477" i="1" s="1"/>
  <c r="J166" i="1"/>
  <c r="K166" i="1" s="1"/>
  <c r="J203" i="1"/>
  <c r="K203" i="1" s="1"/>
  <c r="J338" i="1"/>
  <c r="K338" i="1" s="1"/>
  <c r="J452" i="1"/>
  <c r="K452" i="1" s="1"/>
  <c r="J790" i="1"/>
  <c r="K790" i="1" s="1"/>
  <c r="J365" i="1"/>
  <c r="K365" i="1" s="1"/>
  <c r="J215" i="1"/>
  <c r="K215" i="1" s="1"/>
  <c r="J103" i="1"/>
  <c r="K103" i="1" s="1"/>
  <c r="J422" i="1"/>
  <c r="K422" i="1" s="1"/>
  <c r="J281" i="1"/>
  <c r="K281" i="1" s="1"/>
  <c r="J342" i="1"/>
  <c r="K342" i="1" s="1"/>
  <c r="J561" i="1"/>
  <c r="K561" i="1" s="1"/>
  <c r="J332" i="1"/>
  <c r="K332" i="1" s="1"/>
  <c r="J382" i="1"/>
  <c r="K382" i="1" s="1"/>
  <c r="J619" i="1"/>
  <c r="K619" i="1" s="1"/>
  <c r="J120" i="1"/>
  <c r="K120" i="1" s="1"/>
  <c r="J397" i="1"/>
  <c r="K397" i="1" s="1"/>
  <c r="J65" i="1"/>
  <c r="K65" i="1" s="1"/>
  <c r="J368" i="1"/>
  <c r="K368" i="1" s="1"/>
  <c r="J553" i="1"/>
  <c r="K553" i="1" s="1"/>
  <c r="J99" i="1"/>
  <c r="K99" i="1" s="1"/>
  <c r="J614" i="1"/>
  <c r="K614" i="1" s="1"/>
  <c r="J696" i="1"/>
  <c r="K696" i="1" s="1"/>
  <c r="J535" i="1"/>
  <c r="K535" i="1" s="1"/>
  <c r="J735" i="1"/>
  <c r="K735" i="1" s="1"/>
  <c r="J511" i="1"/>
  <c r="K511" i="1" s="1"/>
  <c r="J253" i="1"/>
  <c r="K253" i="1" s="1"/>
  <c r="J176" i="1"/>
  <c r="K176" i="1" s="1"/>
  <c r="J471" i="1"/>
  <c r="K471" i="1" s="1"/>
  <c r="J201" i="1"/>
  <c r="K201" i="1" s="1"/>
  <c r="J197" i="1"/>
  <c r="K197" i="1" s="1"/>
  <c r="J344" i="1"/>
  <c r="K344" i="1" s="1"/>
  <c r="J182" i="1"/>
  <c r="K182" i="1" s="1"/>
  <c r="J689" i="1"/>
  <c r="K689" i="1" s="1"/>
  <c r="J724" i="1"/>
  <c r="K724" i="1" s="1"/>
  <c r="J524" i="1"/>
  <c r="K524" i="1" s="1"/>
  <c r="J732" i="1"/>
  <c r="K732" i="1" s="1"/>
  <c r="J673" i="1"/>
  <c r="K673" i="1" s="1"/>
  <c r="J677" i="1"/>
  <c r="K677" i="1" s="1"/>
  <c r="J121" i="1"/>
  <c r="K121" i="1" s="1"/>
  <c r="J293" i="1"/>
  <c r="K293" i="1" s="1"/>
  <c r="J530" i="1"/>
  <c r="K530" i="1" s="1"/>
  <c r="J315" i="1"/>
  <c r="K315" i="1" s="1"/>
  <c r="J461" i="1"/>
  <c r="K461" i="1" s="1"/>
  <c r="J733" i="1"/>
  <c r="K733" i="1" s="1"/>
  <c r="J188" i="1"/>
  <c r="K188" i="1" s="1"/>
  <c r="J563" i="1"/>
  <c r="K563" i="1" s="1"/>
  <c r="J579" i="1"/>
  <c r="K579" i="1" s="1"/>
  <c r="J816" i="1"/>
  <c r="K816" i="1" s="1"/>
  <c r="J521" i="1"/>
  <c r="K521" i="1" s="1"/>
  <c r="J241" i="1"/>
  <c r="K241" i="1" s="1"/>
  <c r="J334" i="1"/>
  <c r="K334" i="1" s="1"/>
  <c r="J600" i="1"/>
  <c r="K600" i="1" s="1"/>
  <c r="J812" i="1"/>
  <c r="K812" i="1" s="1"/>
  <c r="J650" i="1"/>
  <c r="K650" i="1" s="1"/>
  <c r="J232" i="1"/>
  <c r="K232" i="1" s="1"/>
  <c r="J680" i="1"/>
  <c r="K680" i="1" s="1"/>
  <c r="J562" i="1"/>
  <c r="K562" i="1" s="1"/>
  <c r="J194" i="1"/>
  <c r="K194" i="1" s="1"/>
  <c r="J392" i="1"/>
  <c r="K392" i="1" s="1"/>
  <c r="J102" i="1"/>
  <c r="K102" i="1" s="1"/>
  <c r="J366" i="1"/>
  <c r="K366" i="1" s="1"/>
  <c r="J815" i="1"/>
  <c r="K815" i="1" s="1"/>
  <c r="J725" i="1"/>
  <c r="K725" i="1" s="1"/>
  <c r="J132" i="1"/>
  <c r="K132" i="1" s="1"/>
  <c r="J769" i="1"/>
  <c r="K769" i="1" s="1"/>
  <c r="J317" i="1"/>
  <c r="K317" i="1" s="1"/>
  <c r="J228" i="1"/>
  <c r="K228" i="1" s="1"/>
  <c r="J712" i="1"/>
  <c r="K712" i="1" s="1"/>
  <c r="J403" i="1"/>
  <c r="K403" i="1" s="1"/>
  <c r="J420" i="1"/>
  <c r="K420" i="1" s="1"/>
  <c r="J570" i="1"/>
  <c r="K570" i="1" s="1"/>
  <c r="J719" i="1"/>
  <c r="K719" i="1" s="1"/>
  <c r="J255" i="1"/>
  <c r="K255" i="1" s="1"/>
  <c r="J729" i="1"/>
  <c r="K729" i="1" s="1"/>
  <c r="J688" i="1"/>
  <c r="K688" i="1" s="1"/>
  <c r="J472" i="1"/>
  <c r="K472" i="1" s="1"/>
  <c r="J459" i="1"/>
  <c r="K459" i="1" s="1"/>
  <c r="J343" i="1"/>
  <c r="K343" i="1" s="1"/>
  <c r="J376" i="1"/>
  <c r="K376" i="1" s="1"/>
  <c r="J335" i="1"/>
  <c r="K335" i="1" s="1"/>
  <c r="J576" i="1"/>
  <c r="K576" i="1" s="1"/>
  <c r="J295" i="1"/>
  <c r="K295" i="1" s="1"/>
  <c r="J221" i="1"/>
  <c r="K221" i="1" s="1"/>
  <c r="J247" i="1"/>
  <c r="K247" i="1" s="1"/>
  <c r="J353" i="1"/>
  <c r="K353" i="1" s="1"/>
  <c r="J260" i="1"/>
  <c r="K260" i="1" s="1"/>
  <c r="J569" i="1"/>
  <c r="K569" i="1" s="1"/>
  <c r="J401" i="1"/>
  <c r="K401" i="1" s="1"/>
  <c r="J151" i="1"/>
  <c r="K151" i="1" s="1"/>
  <c r="J75" i="1"/>
  <c r="K75" i="1" s="1"/>
  <c r="J160" i="1"/>
  <c r="K160" i="1" s="1"/>
  <c r="J707" i="1"/>
  <c r="K707" i="1" s="1"/>
  <c r="J256" i="1"/>
  <c r="K256" i="1" s="1"/>
  <c r="J558" i="1"/>
  <c r="K558" i="1" s="1"/>
  <c r="J357" i="1"/>
  <c r="K357" i="1" s="1"/>
  <c r="J797" i="1"/>
  <c r="K797" i="1" s="1"/>
  <c r="J744" i="1"/>
  <c r="K744" i="1" s="1"/>
  <c r="J73" i="1"/>
  <c r="K73" i="1" s="1"/>
  <c r="J162" i="1"/>
  <c r="K162" i="1" s="1"/>
  <c r="J250" i="1"/>
  <c r="K250" i="1" s="1"/>
  <c r="J127" i="1"/>
  <c r="K127" i="1" s="1"/>
  <c r="J493" i="1"/>
  <c r="K493" i="1" s="1"/>
  <c r="J70" i="1"/>
  <c r="K70" i="1" s="1"/>
  <c r="J460" i="1"/>
  <c r="K460" i="1" s="1"/>
  <c r="J230" i="1"/>
  <c r="K230" i="1" s="1"/>
  <c r="J226" i="1"/>
  <c r="K226" i="1" s="1"/>
  <c r="J288" i="1"/>
  <c r="K288" i="1" s="1"/>
  <c r="J548" i="1"/>
  <c r="K548" i="1" s="1"/>
  <c r="J289" i="1"/>
  <c r="K289" i="1" s="1"/>
  <c r="J375" i="1"/>
  <c r="K375" i="1" s="1"/>
  <c r="J466" i="1"/>
  <c r="K466" i="1" s="1"/>
  <c r="J444" i="1"/>
  <c r="K444" i="1" s="1"/>
  <c r="J279" i="1"/>
  <c r="K279" i="1" s="1"/>
  <c r="J346" i="1"/>
  <c r="K346" i="1" s="1"/>
  <c r="J163" i="1"/>
  <c r="K163" i="1" s="1"/>
  <c r="J304" i="1"/>
  <c r="K304" i="1" s="1"/>
  <c r="J796" i="1"/>
  <c r="K796" i="1" s="1"/>
  <c r="J282" i="1"/>
  <c r="K282" i="1" s="1"/>
  <c r="J239" i="1"/>
  <c r="K239" i="1" s="1"/>
  <c r="J512" i="1"/>
  <c r="K512" i="1" s="1"/>
  <c r="J398" i="1"/>
  <c r="K398" i="1" s="1"/>
  <c r="J604" i="1"/>
  <c r="K604" i="1" s="1"/>
  <c r="J506" i="1"/>
  <c r="K506" i="1" s="1"/>
  <c r="J277" i="1"/>
  <c r="K277" i="1" s="1"/>
  <c r="J748" i="1"/>
  <c r="K748" i="1" s="1"/>
  <c r="J682" i="1"/>
  <c r="K682" i="1" s="1"/>
  <c r="J484" i="1"/>
  <c r="K484" i="1" s="1"/>
  <c r="J536" i="1"/>
  <c r="K536" i="1" s="1"/>
  <c r="J705" i="1"/>
  <c r="K705" i="1" s="1"/>
  <c r="J220" i="1"/>
  <c r="K220" i="1" s="1"/>
  <c r="J309" i="1"/>
  <c r="K309" i="1" s="1"/>
  <c r="J355" i="1"/>
  <c r="K355" i="1" s="1"/>
  <c r="J373" i="1"/>
  <c r="K373" i="1" s="1"/>
  <c r="J294" i="1"/>
  <c r="K294" i="1" s="1"/>
  <c r="J187" i="1"/>
  <c r="K187" i="1" s="1"/>
  <c r="J167" i="1"/>
  <c r="K167" i="1" s="1"/>
  <c r="J192" i="1"/>
  <c r="K192" i="1" s="1"/>
  <c r="J307" i="1"/>
  <c r="K307" i="1" s="1"/>
  <c r="J27" i="1"/>
  <c r="K27" i="1" s="1"/>
  <c r="J496" i="1"/>
  <c r="K496" i="1" s="1"/>
  <c r="J310" i="1"/>
  <c r="K310" i="1" s="1"/>
  <c r="J297" i="1"/>
  <c r="K297" i="1" s="1"/>
  <c r="J423" i="1"/>
  <c r="K423" i="1" s="1"/>
  <c r="J100" i="1"/>
  <c r="K100" i="1" s="1"/>
  <c r="J713" i="1"/>
  <c r="K713" i="1" s="1"/>
  <c r="J601" i="1"/>
  <c r="K601" i="1" s="1"/>
  <c r="J189" i="1"/>
  <c r="K189" i="1" s="1"/>
  <c r="J510" i="1"/>
  <c r="K510" i="1" s="1"/>
  <c r="J359" i="1"/>
  <c r="K359" i="1" s="1"/>
  <c r="J720" i="1"/>
  <c r="K720" i="1" s="1"/>
  <c r="J285" i="1"/>
  <c r="K285" i="1" s="1"/>
  <c r="J552" i="1"/>
  <c r="K552" i="1" s="1"/>
  <c r="J358" i="1"/>
  <c r="K358" i="1" s="1"/>
  <c r="J442" i="1"/>
  <c r="K442" i="1" s="1"/>
  <c r="J273" i="1"/>
  <c r="K273" i="1" s="1"/>
  <c r="J522" i="1"/>
  <c r="K522" i="1" s="1"/>
  <c r="J775" i="1"/>
  <c r="K775" i="1" s="1"/>
  <c r="J772" i="1"/>
  <c r="K772" i="1" s="1"/>
  <c r="J492" i="1"/>
  <c r="K492" i="1" s="1"/>
  <c r="J284" i="1"/>
  <c r="K284" i="1" s="1"/>
  <c r="J178" i="1"/>
  <c r="K178" i="1" s="1"/>
  <c r="J514" i="1"/>
  <c r="K514" i="1" s="1"/>
  <c r="J734" i="1"/>
  <c r="K734" i="1" s="1"/>
  <c r="J318" i="1"/>
  <c r="K318" i="1" s="1"/>
  <c r="J573" i="1"/>
  <c r="K573" i="1" s="1"/>
  <c r="J544" i="1"/>
  <c r="K544" i="1" s="1"/>
  <c r="J291" i="1"/>
  <c r="K291" i="1" s="1"/>
  <c r="J474" i="1"/>
  <c r="K474" i="1" s="1"/>
  <c r="J190" i="1"/>
  <c r="K190" i="1" s="1"/>
  <c r="J549" i="1"/>
  <c r="K549" i="1" s="1"/>
  <c r="J128" i="1"/>
  <c r="K128" i="1" s="1"/>
  <c r="J787" i="1"/>
  <c r="K787" i="1" s="1"/>
  <c r="J311" i="1"/>
  <c r="K311" i="1" s="1"/>
  <c r="J554" i="1"/>
  <c r="K554" i="1" s="1"/>
  <c r="J660" i="1"/>
  <c r="K660" i="1" s="1"/>
  <c r="J501" i="1"/>
  <c r="K501" i="1" s="1"/>
  <c r="J636" i="1"/>
  <c r="K636" i="1" s="1"/>
  <c r="J169" i="1"/>
  <c r="K169" i="1" s="1"/>
  <c r="J691" i="1"/>
  <c r="K691" i="1" s="1"/>
  <c r="J587" i="1"/>
  <c r="K587" i="1" s="1"/>
  <c r="J540" i="1"/>
  <c r="K540" i="1" s="1"/>
  <c r="J198" i="1"/>
  <c r="K198" i="1" s="1"/>
  <c r="J305" i="1"/>
  <c r="K305" i="1" s="1"/>
  <c r="J371" i="1"/>
  <c r="K371" i="1" s="1"/>
  <c r="J666" i="1"/>
  <c r="K666" i="1" s="1"/>
  <c r="J211" i="1"/>
  <c r="K211" i="1" s="1"/>
  <c r="J219" i="1"/>
  <c r="K219" i="1" s="1"/>
  <c r="J217" i="1"/>
  <c r="K217" i="1" s="1"/>
  <c r="J417" i="1"/>
  <c r="K417" i="1" s="1"/>
  <c r="J306" i="1"/>
  <c r="K306" i="1" s="1"/>
  <c r="J161" i="1"/>
  <c r="K161" i="1" s="1"/>
  <c r="J767" i="1"/>
  <c r="K767" i="1" s="1"/>
  <c r="J776" i="1"/>
  <c r="K776" i="1" s="1"/>
  <c r="J692" i="1"/>
  <c r="K692" i="1" s="1"/>
  <c r="J349" i="1"/>
  <c r="K349" i="1" s="1"/>
  <c r="J158" i="1"/>
  <c r="K158" i="1" s="1"/>
  <c r="J394" i="1"/>
  <c r="K394" i="1" s="1"/>
  <c r="J238" i="1"/>
  <c r="K238" i="1" s="1"/>
  <c r="J97" i="1"/>
  <c r="K97" i="1" s="1"/>
  <c r="J502" i="1"/>
  <c r="K502" i="1" s="1"/>
  <c r="J664" i="1"/>
  <c r="K664" i="1" s="1"/>
  <c r="J699" i="1"/>
  <c r="K699" i="1" s="1"/>
  <c r="J479" i="1"/>
  <c r="K479" i="1" s="1"/>
  <c r="J773" i="1"/>
  <c r="K773" i="1" s="1"/>
  <c r="J556" i="1"/>
  <c r="K556" i="1" s="1"/>
  <c r="J152" i="1"/>
  <c r="K152" i="1" s="1"/>
  <c r="J191" i="1"/>
  <c r="K191" i="1" s="1"/>
  <c r="J745" i="1"/>
  <c r="K745" i="1" s="1"/>
  <c r="J457" i="1"/>
  <c r="K457" i="1" s="1"/>
  <c r="J626" i="1"/>
  <c r="K626" i="1" s="1"/>
  <c r="J402" i="1"/>
  <c r="K402" i="1" s="1"/>
  <c r="J249" i="1"/>
  <c r="K249" i="1" s="1"/>
  <c r="J356" i="1"/>
  <c r="K356" i="1" s="1"/>
  <c r="J225" i="1"/>
  <c r="K225" i="1" s="1"/>
  <c r="J526" i="1"/>
  <c r="K526" i="1" s="1"/>
  <c r="J287" i="1"/>
  <c r="K287" i="1" s="1"/>
  <c r="J731" i="1"/>
  <c r="K731" i="1" s="1"/>
  <c r="J687" i="1"/>
  <c r="K687" i="1" s="1"/>
  <c r="J448" i="1"/>
  <c r="K448" i="1" s="1"/>
  <c r="J421" i="1"/>
  <c r="K421" i="1" s="1"/>
  <c r="J683" i="1"/>
  <c r="K683" i="1" s="1"/>
  <c r="J214" i="1"/>
  <c r="K214" i="1" s="1"/>
  <c r="J537" i="1"/>
  <c r="K537" i="1" s="1"/>
  <c r="J98" i="1"/>
  <c r="K98" i="1" s="1"/>
  <c r="J248" i="1"/>
  <c r="K248" i="1" s="1"/>
  <c r="J637" i="1"/>
  <c r="K637" i="1" s="1"/>
  <c r="J131" i="1"/>
  <c r="K131" i="1" s="1"/>
  <c r="J560" i="1"/>
  <c r="K560" i="1" s="1"/>
  <c r="J625" i="1"/>
  <c r="K625" i="1" s="1"/>
  <c r="J259" i="1"/>
  <c r="K259" i="1" s="1"/>
  <c r="J572" i="1"/>
  <c r="K572" i="1" s="1"/>
  <c r="J568" i="1"/>
  <c r="K568" i="1" s="1"/>
  <c r="J559" i="1"/>
  <c r="K559" i="1" s="1"/>
  <c r="J186" i="1"/>
  <c r="K186" i="1" s="1"/>
  <c r="J583" i="1"/>
  <c r="K583" i="1" s="1"/>
  <c r="J582" i="1"/>
  <c r="K582" i="1" s="1"/>
  <c r="J603" i="1"/>
  <c r="K603" i="1" s="1"/>
  <c r="J529" i="1"/>
  <c r="K529" i="1" s="1"/>
  <c r="J180" i="1"/>
  <c r="K180" i="1" s="1"/>
  <c r="J621" i="1"/>
  <c r="K621" i="1" s="1"/>
  <c r="J124" i="1"/>
  <c r="K124" i="1" s="1"/>
  <c r="J74" i="1"/>
  <c r="K74" i="1" s="1"/>
  <c r="J716" i="1"/>
  <c r="K716" i="1" s="1"/>
  <c r="J458" i="1"/>
  <c r="K458" i="1" s="1"/>
  <c r="J616" i="1"/>
  <c r="K616" i="1" s="1"/>
  <c r="J723" i="1"/>
  <c r="K723" i="1" s="1"/>
  <c r="J580" i="1"/>
  <c r="K580" i="1" s="1"/>
  <c r="J515" i="1"/>
  <c r="K515" i="1" s="1"/>
  <c r="J795" i="1"/>
  <c r="K795" i="1" s="1"/>
  <c r="J721" i="1"/>
  <c r="K721" i="1" s="1"/>
  <c r="J715" i="1"/>
  <c r="K715" i="1" s="1"/>
  <c r="J286" i="1"/>
  <c r="K286" i="1" s="1"/>
  <c r="J278" i="1"/>
  <c r="K278" i="1" s="1"/>
  <c r="J308" i="1"/>
  <c r="K308" i="1" s="1"/>
  <c r="J337" i="1"/>
  <c r="K337" i="1" s="1"/>
  <c r="J627" i="1"/>
  <c r="K627" i="1" s="1"/>
  <c r="J525" i="1"/>
  <c r="K525" i="1" s="1"/>
  <c r="J765" i="1"/>
  <c r="K765" i="1" s="1"/>
  <c r="J550" i="1"/>
  <c r="K550" i="1" s="1"/>
  <c r="J237" i="1"/>
  <c r="K237" i="1" s="1"/>
  <c r="J739" i="1"/>
  <c r="K739" i="1" s="1"/>
  <c r="J571" i="1"/>
  <c r="K571" i="1" s="1"/>
  <c r="J747" i="1"/>
  <c r="K747" i="1" s="1"/>
  <c r="J240" i="1"/>
  <c r="K240" i="1" s="1"/>
  <c r="J470" i="1"/>
  <c r="K470" i="1" s="1"/>
  <c r="J476" i="1"/>
  <c r="K476" i="1" s="1"/>
  <c r="J244" i="1"/>
  <c r="K244" i="1" s="1"/>
  <c r="J620" i="1"/>
  <c r="K620" i="1" s="1"/>
  <c r="J667" i="1"/>
  <c r="K667" i="1" s="1"/>
  <c r="J150" i="1"/>
  <c r="K150" i="1" s="1"/>
  <c r="J89" i="1"/>
  <c r="K89" i="1" s="1"/>
  <c r="J416" i="1"/>
  <c r="K416" i="1" s="1"/>
  <c r="J467" i="1"/>
  <c r="K467" i="1" s="1"/>
  <c r="J718" i="1"/>
  <c r="K718" i="1" s="1"/>
  <c r="J539" i="1"/>
  <c r="K539" i="1" s="1"/>
  <c r="J153" i="1"/>
  <c r="K153" i="1" s="1"/>
  <c r="J678" i="1"/>
  <c r="K678" i="1" s="1"/>
  <c r="J218" i="1"/>
  <c r="K218" i="1" s="1"/>
  <c r="J557" i="1"/>
  <c r="K557" i="1" s="1"/>
  <c r="J516" i="1"/>
  <c r="K516" i="1" s="1"/>
  <c r="J813" i="1"/>
  <c r="K813" i="1" s="1"/>
  <c r="J367" i="1"/>
  <c r="K367" i="1" s="1"/>
  <c r="J71" i="1"/>
  <c r="K71" i="1" s="1"/>
  <c r="J517" i="1"/>
  <c r="K517" i="1" s="1"/>
  <c r="J778" i="1"/>
  <c r="K778" i="1" s="1"/>
  <c r="J588" i="1"/>
  <c r="K588" i="1" s="1"/>
  <c r="J508" i="1"/>
  <c r="K508" i="1" s="1"/>
  <c r="J805" i="1"/>
  <c r="K805" i="1" s="1"/>
  <c r="J164" i="1"/>
  <c r="K164" i="1" s="1"/>
  <c r="J638" i="1"/>
  <c r="K638" i="1" s="1"/>
  <c r="J72" i="1"/>
  <c r="K72" i="1" s="1"/>
  <c r="J821" i="1"/>
  <c r="K821" i="1" s="1"/>
  <c r="J542" i="1"/>
  <c r="K542" i="1" s="1"/>
  <c r="J321" i="1"/>
  <c r="K321" i="1" s="1"/>
  <c r="J528" i="1"/>
  <c r="K528" i="1" s="1"/>
  <c r="J396" i="1"/>
  <c r="K396" i="1" s="1"/>
  <c r="J447" i="1"/>
  <c r="K447" i="1" s="1"/>
  <c r="J213" i="1"/>
  <c r="K213" i="1" s="1"/>
  <c r="J399" i="1"/>
  <c r="K399" i="1" s="1"/>
  <c r="J541" i="1"/>
  <c r="K541" i="1" s="1"/>
  <c r="J669" i="1"/>
  <c r="K669" i="1" s="1"/>
  <c r="J717" i="1"/>
  <c r="K717" i="1" s="1"/>
  <c r="J610" i="1"/>
  <c r="K610" i="1" s="1"/>
  <c r="J497" i="1"/>
  <c r="K497" i="1" s="1"/>
  <c r="J714" i="1"/>
  <c r="K714" i="1" s="1"/>
  <c r="J519" i="1"/>
  <c r="K519" i="1" s="1"/>
  <c r="J130" i="1"/>
  <c r="K130" i="1" s="1"/>
  <c r="J159" i="1"/>
  <c r="K159" i="1" s="1"/>
  <c r="J617" i="1"/>
  <c r="K617" i="1" s="1"/>
  <c r="J292" i="1"/>
  <c r="K292" i="1" s="1"/>
  <c r="J354" i="1"/>
  <c r="K354" i="1" s="1"/>
  <c r="J743" i="1"/>
  <c r="K743" i="1" s="1"/>
  <c r="J672" i="1"/>
  <c r="K672" i="1" s="1"/>
  <c r="J261" i="1"/>
  <c r="K261" i="1" s="1"/>
  <c r="J116" i="1"/>
  <c r="K116" i="1" s="1"/>
  <c r="J363" i="1"/>
  <c r="K363" i="1" s="1"/>
  <c r="J314" i="1"/>
  <c r="K314" i="1" s="1"/>
  <c r="J445" i="1"/>
  <c r="K445" i="1" s="1"/>
  <c r="J114" i="1"/>
  <c r="K114" i="1" s="1"/>
  <c r="J513" i="1"/>
  <c r="K513" i="1" s="1"/>
  <c r="J661" i="1"/>
  <c r="K661" i="1" s="1"/>
  <c r="J543" i="1"/>
  <c r="K543" i="1" s="1"/>
  <c r="J95" i="1"/>
  <c r="K95" i="1" s="1"/>
  <c r="J440" i="1"/>
  <c r="K440" i="1" s="1"/>
  <c r="J212" i="1"/>
  <c r="K212" i="1" s="1"/>
  <c r="J566" i="1"/>
  <c r="K566" i="1" s="1"/>
  <c r="J738" i="1"/>
  <c r="K738" i="1" s="1"/>
  <c r="J243" i="1"/>
  <c r="K243" i="1" s="1"/>
  <c r="J475" i="1"/>
  <c r="K475" i="1" s="1"/>
  <c r="J135" i="1"/>
  <c r="K135" i="1" s="1"/>
  <c r="J339" i="1"/>
  <c r="K339" i="1" s="1"/>
  <c r="J364" i="1"/>
  <c r="K364" i="1" s="1"/>
  <c r="J581" i="1"/>
  <c r="K581" i="1" s="1"/>
  <c r="J165" i="1"/>
  <c r="K165" i="1" s="1"/>
  <c r="J545" i="1"/>
  <c r="K545" i="1" s="1"/>
  <c r="J693" i="1"/>
  <c r="K693" i="1" s="1"/>
  <c r="J774" i="1"/>
  <c r="K774" i="1" s="1"/>
  <c r="J257" i="1"/>
  <c r="K257" i="1" s="1"/>
  <c r="J622" i="1"/>
  <c r="K622" i="1" s="1"/>
  <c r="J336" i="1"/>
  <c r="K336" i="1" s="1"/>
  <c r="J684" i="1"/>
  <c r="K684" i="1" s="1"/>
  <c r="J348" i="1"/>
  <c r="K348" i="1" s="1"/>
  <c r="J690" i="1"/>
  <c r="K690" i="1" s="1"/>
  <c r="J185" i="1"/>
  <c r="K185" i="1" s="1"/>
  <c r="J384" i="1"/>
  <c r="K384" i="1" s="1"/>
  <c r="J391" i="1"/>
  <c r="K391" i="1" s="1"/>
  <c r="J246" i="1"/>
  <c r="K246" i="1" s="1"/>
  <c r="J235" i="1"/>
  <c r="K235" i="1" s="1"/>
  <c r="J495" i="1"/>
  <c r="K495" i="1" s="1"/>
  <c r="J393" i="1"/>
  <c r="K393" i="1" s="1"/>
  <c r="J227" i="1"/>
  <c r="K227" i="1" s="1"/>
  <c r="J564" i="1"/>
  <c r="K564" i="1" s="1"/>
  <c r="J547" i="1"/>
  <c r="K547" i="1" s="1"/>
  <c r="J138" i="1"/>
  <c r="K138" i="1" s="1"/>
  <c r="J520" i="1"/>
  <c r="K520" i="1" s="1"/>
  <c r="J275" i="1"/>
  <c r="K275" i="1" s="1"/>
  <c r="J662" i="1"/>
  <c r="K662" i="1" s="1"/>
  <c r="J814" i="1"/>
  <c r="K814" i="1" s="1"/>
  <c r="J686" i="1"/>
  <c r="K686" i="1" s="1"/>
  <c r="J323" i="1"/>
  <c r="K323" i="1" s="1"/>
  <c r="J532" i="1"/>
  <c r="K532" i="1" s="1"/>
  <c r="J385" i="1"/>
  <c r="K385" i="1" s="1"/>
  <c r="J319" i="1"/>
  <c r="K319" i="1" s="1"/>
  <c r="J400" i="1"/>
  <c r="K400" i="1" s="1"/>
  <c r="J624" i="1"/>
  <c r="K624" i="1" s="1"/>
  <c r="J567" i="1"/>
  <c r="K567" i="1" s="1"/>
  <c r="J766" i="1"/>
  <c r="K766" i="1" s="1"/>
  <c r="J694" i="1"/>
  <c r="K694" i="1" s="1"/>
  <c r="J77" i="1"/>
  <c r="K77" i="1" s="1"/>
  <c r="J443" i="1"/>
  <c r="K443" i="1" s="1"/>
  <c r="J370" i="1"/>
  <c r="K370" i="1" s="1"/>
  <c r="J316" i="1"/>
  <c r="K316" i="1" s="1"/>
  <c r="J115" i="1"/>
  <c r="K115" i="1" s="1"/>
  <c r="J742" i="1"/>
  <c r="K742" i="1" s="1"/>
  <c r="J727" i="1"/>
  <c r="K727" i="1" s="1"/>
  <c r="J418" i="1"/>
  <c r="K418" i="1" s="1"/>
  <c r="J546" i="1"/>
  <c r="K546" i="1" s="1"/>
  <c r="J726" i="1"/>
  <c r="K726" i="1" s="1"/>
  <c r="J527" i="1"/>
  <c r="K527" i="1" s="1"/>
  <c r="J586" i="1"/>
  <c r="K586" i="1" s="1"/>
  <c r="J605" i="1"/>
  <c r="K605" i="1" s="1"/>
  <c r="J296" i="1"/>
  <c r="K296" i="1" s="1"/>
  <c r="J498" i="1"/>
  <c r="K498" i="1" s="1"/>
  <c r="J345" i="1"/>
  <c r="K345" i="1" s="1"/>
  <c r="J565" i="1"/>
  <c r="K565" i="1" s="1"/>
  <c r="J665" i="1"/>
  <c r="K665" i="1" s="1"/>
  <c r="J584" i="1"/>
  <c r="K584" i="1" s="1"/>
  <c r="J122" i="1"/>
  <c r="K122" i="1" s="1"/>
  <c r="J523" i="1"/>
  <c r="K523" i="1" s="1"/>
  <c r="J711" i="1"/>
  <c r="K711" i="1" s="1"/>
  <c r="J283" i="1"/>
  <c r="K283" i="1" s="1"/>
  <c r="J79" i="1"/>
  <c r="K79" i="1" s="1"/>
  <c r="J119" i="1"/>
  <c r="K119" i="1" s="1"/>
  <c r="J369" i="1"/>
  <c r="K369" i="1" s="1"/>
  <c r="J494" i="1"/>
  <c r="K494" i="1" s="1"/>
  <c r="J395" i="1"/>
  <c r="K395" i="1" s="1"/>
  <c r="J92" i="1"/>
  <c r="K92" i="1" s="1"/>
  <c r="J575" i="1"/>
  <c r="K575" i="1" s="1"/>
  <c r="J623" i="1"/>
  <c r="K623" i="1" s="1"/>
  <c r="J700" i="1"/>
  <c r="K700" i="1" s="1"/>
  <c r="J123" i="1"/>
  <c r="K123" i="1" s="1"/>
  <c r="J465" i="1"/>
  <c r="K465" i="1" s="1"/>
  <c r="J478" i="1"/>
  <c r="K478" i="1" s="1"/>
  <c r="J585" i="1"/>
  <c r="K585" i="1" s="1"/>
  <c r="J231" i="1"/>
  <c r="K231" i="1" s="1"/>
  <c r="J78" i="1"/>
  <c r="K78" i="1" s="1"/>
  <c r="J181" i="1"/>
  <c r="K181" i="1" s="1"/>
  <c r="J137" i="1"/>
  <c r="K137" i="1" s="1"/>
  <c r="J10" i="1"/>
  <c r="K10" i="1" s="1"/>
  <c r="J789" i="1"/>
  <c r="K789" i="1" s="1"/>
  <c r="J252" i="1"/>
  <c r="K252" i="1" s="1"/>
  <c r="J615" i="1"/>
  <c r="K615" i="1" s="1"/>
  <c r="J574" i="1"/>
  <c r="K574" i="1" s="1"/>
  <c r="J728" i="1"/>
  <c r="K728" i="1" s="1"/>
  <c r="J258" i="1"/>
  <c r="K258" i="1" s="1"/>
  <c r="J83" i="1"/>
  <c r="K83" i="1" s="1"/>
  <c r="J298" i="1"/>
  <c r="K298" i="1" s="1"/>
  <c r="J333" i="1"/>
  <c r="K333" i="1" s="1"/>
  <c r="J195" i="1"/>
  <c r="K195" i="1" s="1"/>
  <c r="J708" i="1"/>
  <c r="K708" i="1" s="1"/>
  <c r="J280" i="1"/>
  <c r="K280" i="1" s="1"/>
  <c r="J668" i="1"/>
  <c r="K668" i="1" s="1"/>
  <c r="J101" i="1"/>
  <c r="K101" i="1" s="1"/>
  <c r="J229" i="1"/>
  <c r="K229" i="1" s="1"/>
  <c r="J91" i="1"/>
  <c r="K91" i="1" s="1"/>
  <c r="J184" i="1"/>
  <c r="K184" i="1" s="1"/>
  <c r="J441" i="1"/>
  <c r="K441" i="1" s="1"/>
  <c r="J820" i="1"/>
  <c r="K820" i="1" s="1"/>
  <c r="J254" i="1"/>
  <c r="K254" i="1" s="1"/>
  <c r="J608" i="1"/>
  <c r="K608" i="1" s="1"/>
  <c r="J706" i="1"/>
  <c r="K706" i="1" s="1"/>
  <c r="J126" i="1"/>
  <c r="K126" i="1" s="1"/>
  <c r="J234" i="1"/>
  <c r="K234" i="1" s="1"/>
  <c r="J771" i="1"/>
  <c r="K771" i="1" s="1"/>
  <c r="J274" i="1"/>
  <c r="K274" i="1" s="1"/>
  <c r="J172" i="1"/>
  <c r="K172" i="1" s="1"/>
  <c r="J555" i="1"/>
  <c r="K555" i="1" s="1"/>
  <c r="J468" i="1"/>
  <c r="K468" i="1" s="1"/>
  <c r="J518" i="1"/>
  <c r="K518" i="1" s="1"/>
  <c r="J276" i="1"/>
  <c r="K276" i="1" s="1"/>
  <c r="J54" i="1"/>
  <c r="K54" i="1" s="1"/>
  <c r="J538" i="1"/>
  <c r="K538" i="1" s="1"/>
  <c r="J419" i="1"/>
  <c r="K419" i="1" s="1"/>
  <c r="J439" i="1"/>
  <c r="K439" i="1" s="1"/>
  <c r="J242" i="1"/>
  <c r="K242" i="1" s="1"/>
  <c r="J792" i="1"/>
  <c r="K792" i="1" s="1"/>
  <c r="J473" i="1"/>
  <c r="K473" i="1" s="1"/>
  <c r="J404" i="1"/>
  <c r="K404" i="1" s="1"/>
  <c r="J741" i="1"/>
  <c r="K741" i="1" s="1"/>
  <c r="J500" i="1"/>
  <c r="K500" i="1" s="1"/>
  <c r="J322" i="1"/>
  <c r="K322" i="1" s="1"/>
  <c r="J464" i="1"/>
  <c r="K464" i="1" s="1"/>
  <c r="J117" i="1"/>
  <c r="K117" i="1" s="1"/>
  <c r="J76" i="1"/>
  <c r="K76" i="1" s="1"/>
  <c r="J449" i="1"/>
  <c r="K449" i="1" s="1"/>
  <c r="J245" i="1"/>
  <c r="K245" i="1" s="1"/>
  <c r="J663" i="1"/>
  <c r="K663" i="1" s="1"/>
  <c r="J736" i="1"/>
  <c r="K736" i="1" s="1"/>
  <c r="J456" i="1"/>
  <c r="K456" i="1" s="1"/>
  <c r="J177" i="1"/>
  <c r="K177" i="1" s="1"/>
  <c r="J469" i="1"/>
  <c r="K469" i="1" s="1"/>
  <c r="J618" i="1"/>
  <c r="K618" i="1" s="1"/>
  <c r="J372" i="1"/>
  <c r="K372" i="1" s="1"/>
  <c r="J531" i="1"/>
  <c r="K531" i="1" s="1"/>
  <c r="J168" i="1"/>
  <c r="K168" i="1" s="1"/>
  <c r="J38" i="1"/>
  <c r="K38" i="1" s="1"/>
  <c r="J659" i="1"/>
  <c r="K659" i="1" s="1"/>
  <c r="J320" i="1"/>
  <c r="K320" i="1" s="1"/>
  <c r="J551" i="1"/>
  <c r="K551" i="1" s="1"/>
  <c r="J777" i="1"/>
  <c r="K777" i="1" s="1"/>
  <c r="J746" i="1"/>
  <c r="K746" i="1" s="1"/>
  <c r="J374" i="1"/>
  <c r="K374" i="1" s="1"/>
  <c r="J196" i="1"/>
  <c r="K196" i="1" s="1"/>
  <c r="J788" i="1"/>
  <c r="K788" i="1" s="1"/>
  <c r="J118" i="1"/>
  <c r="K118" i="1" s="1"/>
  <c r="J770" i="1"/>
  <c r="K770" i="1" s="1"/>
  <c r="J463" i="1"/>
  <c r="K463" i="1" s="1"/>
  <c r="J730" i="1"/>
  <c r="K730" i="1" s="1"/>
  <c r="J482" i="1"/>
  <c r="K482" i="1" s="1"/>
  <c r="J722" i="1"/>
  <c r="K722" i="1" s="1"/>
  <c r="J791" i="1"/>
  <c r="K791" i="1" s="1"/>
  <c r="J679" i="1"/>
  <c r="K679" i="1" s="1"/>
  <c r="J740" i="1"/>
  <c r="K740" i="1" s="1"/>
  <c r="J80" i="1"/>
  <c r="K80" i="1" s="1"/>
  <c r="J499" i="1"/>
  <c r="K499" i="1" s="1"/>
  <c r="J685" i="1"/>
  <c r="K685" i="1" s="1"/>
  <c r="J534" i="1"/>
  <c r="K534" i="1" s="1"/>
  <c r="J87" i="1"/>
  <c r="K87" i="1" s="1"/>
  <c r="J602" i="1"/>
  <c r="K602" i="1" s="1"/>
  <c r="J251" i="1"/>
  <c r="K251" i="1" s="1"/>
  <c r="J216" i="1"/>
  <c r="K216" i="1" s="1"/>
  <c r="J768" i="1"/>
  <c r="K768" i="1" s="1"/>
</calcChain>
</file>

<file path=xl/sharedStrings.xml><?xml version="1.0" encoding="utf-8"?>
<sst xmlns="http://schemas.openxmlformats.org/spreadsheetml/2006/main" count="4887" uniqueCount="224">
  <si>
    <t>АРТ.</t>
  </si>
  <si>
    <t>ШТРИХ-КОД</t>
  </si>
  <si>
    <t>+</t>
  </si>
  <si>
    <t>ВВ-25</t>
  </si>
  <si>
    <t>ВВ-26</t>
  </si>
  <si>
    <t>ОВ-18</t>
  </si>
  <si>
    <t>бузковий</t>
  </si>
  <si>
    <t>персиковий</t>
  </si>
  <si>
    <t>антрацит</t>
  </si>
  <si>
    <t>капучино</t>
  </si>
  <si>
    <t>графітовий</t>
  </si>
  <si>
    <t>фисташкоый</t>
  </si>
  <si>
    <t>в асортименті</t>
  </si>
  <si>
    <t>малиновий</t>
  </si>
  <si>
    <t>Папір</t>
  </si>
  <si>
    <t>WINNER</t>
  </si>
  <si>
    <t>ЗВ-71</t>
  </si>
  <si>
    <t>ЗВ-76</t>
  </si>
  <si>
    <t>VIENNA</t>
  </si>
  <si>
    <t>ФОТО</t>
  </si>
  <si>
    <t>$</t>
  </si>
  <si>
    <t>ГРН</t>
  </si>
  <si>
    <t>Курс доллара НБУ:</t>
  </si>
  <si>
    <t>золото</t>
  </si>
  <si>
    <t>срібло</t>
  </si>
  <si>
    <t>ДЕКОР</t>
  </si>
  <si>
    <t>SARIF</t>
  </si>
  <si>
    <t>MILANO</t>
  </si>
  <si>
    <t>NUBA</t>
  </si>
  <si>
    <t>ЗВ-713</t>
  </si>
  <si>
    <t>ЗВ-70</t>
  </si>
  <si>
    <t>ЗВ-703</t>
  </si>
  <si>
    <t>FRANKFURT</t>
  </si>
  <si>
    <t>ЗВ-705</t>
  </si>
  <si>
    <t>ЗВ-55</t>
  </si>
  <si>
    <t>MIRADUR</t>
  </si>
  <si>
    <t>METAPHOR</t>
  </si>
  <si>
    <t>CARBON</t>
  </si>
  <si>
    <t>SAVANA</t>
  </si>
  <si>
    <t>COVENTRY</t>
  </si>
  <si>
    <t>TORTUGA</t>
  </si>
  <si>
    <t>CAMBRIC</t>
  </si>
  <si>
    <t>CROCODILE</t>
  </si>
  <si>
    <t>MADERA</t>
  </si>
  <si>
    <t>DEDALO</t>
  </si>
  <si>
    <t>WINNER+WINNER</t>
  </si>
  <si>
    <t>КОМБИ</t>
  </si>
  <si>
    <t>SARIF+SARIF</t>
  </si>
  <si>
    <t>ЗВ-55-K/01</t>
  </si>
  <si>
    <t>ЗВ-553</t>
  </si>
  <si>
    <t>Формат</t>
  </si>
  <si>
    <t>А5</t>
  </si>
  <si>
    <t>ЗВ-55-Р</t>
  </si>
  <si>
    <t>ЗВ-553-Р</t>
  </si>
  <si>
    <t>ЗВ-155</t>
  </si>
  <si>
    <t>www.brisk.ua</t>
  </si>
  <si>
    <t>ЗВ-72</t>
  </si>
  <si>
    <t>ЗВ-74</t>
  </si>
  <si>
    <t>ЗВ-74-Т</t>
  </si>
  <si>
    <t>ЗВ-80</t>
  </si>
  <si>
    <t>ЗВ-82</t>
  </si>
  <si>
    <t>ЗВ-87</t>
  </si>
  <si>
    <t>ЗВ-801</t>
  </si>
  <si>
    <t xml:space="preserve">ЗВ-83 </t>
  </si>
  <si>
    <t>А6</t>
  </si>
  <si>
    <t>ПЛН</t>
  </si>
  <si>
    <t>А4</t>
  </si>
  <si>
    <t>ЗВ-73</t>
  </si>
  <si>
    <t>ЗВ-43</t>
  </si>
  <si>
    <t>COROLLA</t>
  </si>
  <si>
    <t>PELUCHE</t>
  </si>
  <si>
    <t>BIZON</t>
  </si>
  <si>
    <t>ЗВ-431</t>
  </si>
  <si>
    <t>ЗВ-433</t>
  </si>
  <si>
    <t>ЗВ-43-Т</t>
  </si>
  <si>
    <t>ЗВ-435</t>
  </si>
  <si>
    <t>ЗВ-61-Т</t>
  </si>
  <si>
    <t>ЗВ-615</t>
  </si>
  <si>
    <t>ЗВ-625-Т</t>
  </si>
  <si>
    <t>ЗВ-63</t>
  </si>
  <si>
    <t>ЗВ-635</t>
  </si>
  <si>
    <t>ЗВ-14</t>
  </si>
  <si>
    <t>ЗВ-15</t>
  </si>
  <si>
    <t>ЕКО-ШКІРА</t>
  </si>
  <si>
    <t>ЗВ-151</t>
  </si>
  <si>
    <t>ЗВ-60</t>
  </si>
  <si>
    <t>ВВ-23</t>
  </si>
  <si>
    <t>ВВ-24</t>
  </si>
  <si>
    <t>ППВ-5</t>
  </si>
  <si>
    <t>ОВ-8</t>
  </si>
  <si>
    <t>Недатований блок, клітинка, А5+, 304 стор., папір 70 г/м², ф120х160</t>
  </si>
  <si>
    <t>ВЗТН</t>
  </si>
  <si>
    <t>ПАПК</t>
  </si>
  <si>
    <t>ПАСП</t>
  </si>
  <si>
    <t>ЗВ-43-K/01</t>
  </si>
  <si>
    <t>ЗВ-61</t>
  </si>
  <si>
    <t>ЗВ-62-Т</t>
  </si>
  <si>
    <t xml:space="preserve"> </t>
  </si>
  <si>
    <t>балакрон</t>
  </si>
  <si>
    <t>ВВ-5</t>
  </si>
  <si>
    <t>тиснення</t>
  </si>
  <si>
    <t>120х160</t>
  </si>
  <si>
    <t>128х203</t>
  </si>
  <si>
    <t>206х260</t>
  </si>
  <si>
    <t>86х153</t>
  </si>
  <si>
    <t>130х190</t>
  </si>
  <si>
    <t>АКЦИЯ</t>
  </si>
  <si>
    <t>червоний</t>
  </si>
  <si>
    <t>ВВ-1</t>
  </si>
  <si>
    <t>Frankfurt</t>
  </si>
  <si>
    <t>ВВ-2</t>
  </si>
  <si>
    <t>5 в пачці</t>
  </si>
  <si>
    <t>бежевий</t>
  </si>
  <si>
    <t>бордовий</t>
  </si>
  <si>
    <t>темно-бордовий</t>
  </si>
  <si>
    <t>блакитний</t>
  </si>
  <si>
    <t>яскраво-блакитний</t>
  </si>
  <si>
    <t xml:space="preserve">блакитний </t>
  </si>
  <si>
    <t>зелений</t>
  </si>
  <si>
    <t>фисташк+зелений</t>
  </si>
  <si>
    <t>яскраво-зелений</t>
  </si>
  <si>
    <t>зелений+фисташк</t>
  </si>
  <si>
    <t>жовтий</t>
  </si>
  <si>
    <t>коричневий</t>
  </si>
  <si>
    <t>коричневий+бордовий</t>
  </si>
  <si>
    <t>бордовий+коричневий</t>
  </si>
  <si>
    <t>світло-коричневий</t>
  </si>
  <si>
    <t>темно-коричневий</t>
  </si>
  <si>
    <t>червоний</t>
  </si>
  <si>
    <t>бордовий+червоний</t>
  </si>
  <si>
    <t>червоний+бордовий</t>
  </si>
  <si>
    <t>помаранчевий</t>
  </si>
  <si>
    <t>сірий</t>
  </si>
  <si>
    <t>світло-сірий</t>
  </si>
  <si>
    <t>синій</t>
  </si>
  <si>
    <t>яскраво-синій</t>
  </si>
  <si>
    <t>синій+блакитний</t>
  </si>
  <si>
    <t>блакитний+синій</t>
  </si>
  <si>
    <t>фіолетовий</t>
  </si>
  <si>
    <t>фісташковий</t>
  </si>
  <si>
    <t>зелений+фісташковий</t>
  </si>
  <si>
    <t>фісташковий+зелений</t>
  </si>
  <si>
    <t>чорний</t>
  </si>
  <si>
    <t>червоно-коричневий</t>
  </si>
  <si>
    <t>кремова</t>
  </si>
  <si>
    <t>штучна шкіра</t>
  </si>
  <si>
    <t>бірюзовий</t>
  </si>
  <si>
    <t>рудий</t>
  </si>
  <si>
    <t>м'ятний</t>
  </si>
  <si>
    <t>Датований блок, лінія, А5, 352 стор., Папір 70 г / м², перфорація кута, ф142х203</t>
  </si>
  <si>
    <t>Недатований блок, лінія, А5, 352 стор., Папір 70 г / м², ф142х203</t>
  </si>
  <si>
    <t>біла</t>
  </si>
  <si>
    <t>джинсовий</t>
  </si>
  <si>
    <t>білий</t>
  </si>
  <si>
    <t>Датований блок, лінія, А6, 352 стор., Папір 70 г / м², перфорація кута, ф95х135</t>
  </si>
  <si>
    <t>Планнинг датований, лінія, 128 стор., Папір, 70 г / м², ф102х325</t>
  </si>
  <si>
    <t>Планнинг недатований, лінія, 128 стор., Папір, 70 г / м², ф102х325</t>
  </si>
  <si>
    <t>друк повнокольоровий</t>
  </si>
  <si>
    <t>ламінований папір</t>
  </si>
  <si>
    <t xml:space="preserve"> Датований блок, лінія, А4, 352 стор., Папір 90 г / м², перфорація кута, ф210х290</t>
  </si>
  <si>
    <t xml:space="preserve"> Недатований блок, лінія, А4, 352 стор., Папір 90 г / м², ф210х290</t>
  </si>
  <si>
    <t>Тижневик датований, 128 стор., Папір 90 г / м², ф205х260</t>
  </si>
  <si>
    <t>Тижневик датований, 128 стор., Папір 90 г / м², ф86х153</t>
  </si>
  <si>
    <t xml:space="preserve"> Недатований блок, лінія, А5, 336 стор., Папір 60 г / м², ф142х203</t>
  </si>
  <si>
    <t>зелена</t>
  </si>
  <si>
    <t>рожевий</t>
  </si>
  <si>
    <t>яскраво-рожевий</t>
  </si>
  <si>
    <t>салатовий</t>
  </si>
  <si>
    <t>Недатований блок, лінія, А5 +, 288 стор., Папір 70 г / м², ф128х203</t>
  </si>
  <si>
    <t>Недатований блок, клітина, А5, 352 стор., Папір 70 г / м², ф142х203</t>
  </si>
  <si>
    <t xml:space="preserve"> Недатований блок, лінія, А5 +, 336 стор., Папір 70 г / м², ф130х190</t>
  </si>
  <si>
    <t>Недатований блок, лінія, А6, 352 стор., Папір 70 г / м², ф95х135</t>
  </si>
  <si>
    <t>Недатований блок, лінія, А6, 352 стор., Папір 70 г / м², ф95х135, с ручкой Schneider</t>
  </si>
  <si>
    <t>Візитниця, 24 візитки, ф70х105</t>
  </si>
  <si>
    <t>Візитниця, 24 візитки, ф75х108</t>
  </si>
  <si>
    <t>Кард-холдер на 6 пластикових карт, ф71х100</t>
  </si>
  <si>
    <t>Кард-холдер на 6 пластикових карт, ф107х62</t>
  </si>
  <si>
    <t>Візитниця, 96 візиток, ф118х245</t>
  </si>
  <si>
    <t>Папка вітальна, А4, ф230х320</t>
  </si>
  <si>
    <t>Обкладинка на паспорт, ф100х135</t>
  </si>
  <si>
    <t>Обкладинка на паспорт, ф100х135, тиснення на українській або англійській</t>
  </si>
  <si>
    <r>
      <t xml:space="preserve">Відділ маркетингу та комерційних замовлень: </t>
    </r>
    <r>
      <rPr>
        <b/>
        <sz val="11"/>
        <rFont val="Source Sans Pro"/>
        <family val="2"/>
      </rPr>
      <t>050-303-14-20</t>
    </r>
    <r>
      <rPr>
        <b/>
        <sz val="11"/>
        <color indexed="60"/>
        <rFont val="Source Sans Pro"/>
        <family val="2"/>
      </rPr>
      <t xml:space="preserve"> </t>
    </r>
    <r>
      <rPr>
        <b/>
        <sz val="10"/>
        <color indexed="60"/>
        <rFont val="Source Sans Pro"/>
        <family val="2"/>
      </rPr>
      <t>email:</t>
    </r>
    <r>
      <rPr>
        <b/>
        <sz val="11"/>
        <rFont val="Source Sans Pro"/>
        <family val="2"/>
      </rPr>
      <t xml:space="preserve"> brisk-office@ukr.net</t>
    </r>
  </si>
  <si>
    <t>Базова знижка:</t>
  </si>
  <si>
    <t>Опис</t>
  </si>
  <si>
    <t>Оптова ціна, $ США (в т.ч. ПДВ)</t>
  </si>
  <si>
    <t>ВАША ЦІНА
ПЕРЕДОПЛАТА (в т.ч. ПДВ) "</t>
  </si>
  <si>
    <t>Кількість штук в ящику</t>
  </si>
  <si>
    <t>Інтегральна обкладинка</t>
  </si>
  <si>
    <t>Інформаційний блок</t>
  </si>
  <si>
    <t>Фольгування блока</t>
  </si>
  <si>
    <t>Французська палітурка</t>
  </si>
  <si>
    <t>закруглений кут блоку</t>
  </si>
  <si>
    <t>Назва матеріалу</t>
  </si>
  <si>
    <t>Колір обкладинки</t>
  </si>
  <si>
    <t>Матеріал обкладинки</t>
  </si>
  <si>
    <t>* Введіть свою БАЗОВУ знижку і КУРС ДОЛАРА</t>
  </si>
  <si>
    <t>Сьогодні</t>
  </si>
  <si>
    <t>Ваші знижки:</t>
  </si>
  <si>
    <t>золотий</t>
  </si>
  <si>
    <t>срiбний</t>
  </si>
  <si>
    <t>бронзовий</t>
  </si>
  <si>
    <t>Обкладинка пошита по периметру</t>
  </si>
  <si>
    <t>FLASH НОВИНКА!!!</t>
  </si>
  <si>
    <t>INFOLK НОВИНКА!!!</t>
  </si>
  <si>
    <t>INFOLK-MIRADUR НОВИНКА!!!</t>
  </si>
  <si>
    <t xml:space="preserve"> Недатований блок, лінія, А6, 352 стор., Папір 70 г / м², ф95х135</t>
  </si>
  <si>
    <t>бузковий</t>
  </si>
  <si>
    <t>світло рожевий</t>
  </si>
  <si>
    <t>світло м'ятний</t>
  </si>
  <si>
    <t>TWILL
НОВИНКА!!!</t>
  </si>
  <si>
    <t>латте</t>
  </si>
  <si>
    <t>темно-синій</t>
  </si>
  <si>
    <t>Недатований блок, лінія, А5, 336 стор., Папір 70 г / м², ф142х203</t>
  </si>
  <si>
    <t>Недатований блок, лінія, А5, 336 стор., Папір 70 г / м², перфорація кута, ф142х203</t>
  </si>
  <si>
    <t>фисташковий</t>
  </si>
  <si>
    <t>Nebraska НОВИНКА!!!</t>
  </si>
  <si>
    <t>Датований блок, лінія, А5, 352 стор., Папір 70 г / м², перфорація кута, ф142х2033</t>
  </si>
  <si>
    <t>ПЛН.</t>
  </si>
  <si>
    <r>
      <t xml:space="preserve">Керівник продажів: </t>
    </r>
    <r>
      <rPr>
        <b/>
        <sz val="11"/>
        <rFont val="Source Sans Pro"/>
        <family val="2"/>
      </rPr>
      <t xml:space="preserve">050-696-20-70 </t>
    </r>
    <r>
      <rPr>
        <b/>
        <sz val="10"/>
        <color indexed="60"/>
        <rFont val="Source Sans Pro"/>
        <family val="2"/>
      </rPr>
      <t>email:</t>
    </r>
    <r>
      <rPr>
        <b/>
        <sz val="11"/>
        <rFont val="Source Sans Pro"/>
        <family val="2"/>
        <charset val="204"/>
      </rPr>
      <t xml:space="preserve"> taisia_brisk@ukr.net</t>
    </r>
  </si>
  <si>
    <r>
      <t>Відділ Збуту:</t>
    </r>
    <r>
      <rPr>
        <b/>
        <sz val="10"/>
        <rFont val="Source Sans Pro"/>
        <family val="2"/>
      </rPr>
      <t xml:space="preserve"> </t>
    </r>
    <r>
      <rPr>
        <b/>
        <sz val="11"/>
        <rFont val="Source Sans Pro"/>
        <family val="2"/>
      </rPr>
      <t xml:space="preserve">067-578-52-88, 050-325-55-34 </t>
    </r>
    <r>
      <rPr>
        <b/>
        <sz val="10"/>
        <color indexed="60"/>
        <rFont val="Source Sans Pro"/>
        <family val="2"/>
      </rPr>
      <t>email:</t>
    </r>
    <r>
      <rPr>
        <b/>
        <sz val="11"/>
        <color indexed="60"/>
        <rFont val="Source Sans Pro"/>
        <family val="2"/>
      </rPr>
      <t xml:space="preserve"> </t>
    </r>
    <r>
      <rPr>
        <b/>
        <sz val="11"/>
        <rFont val="Source Sans Pro"/>
        <family val="2"/>
      </rPr>
      <t>brisk-office@ukr.net</t>
    </r>
  </si>
  <si>
    <r>
      <t>Відділ роботи з торговельними мережами:</t>
    </r>
    <r>
      <rPr>
        <b/>
        <sz val="11"/>
        <rFont val="Source Sans Pro"/>
        <family val="2"/>
      </rPr>
      <t xml:space="preserve"> zakaz-brisk@ukr.net</t>
    </r>
  </si>
  <si>
    <t>FLASH</t>
  </si>
  <si>
    <t>бордовий</t>
  </si>
  <si>
    <r>
      <rPr>
        <i/>
        <sz val="18"/>
        <color rgb="FF993300"/>
        <rFont val="Calibri"/>
        <family val="2"/>
        <charset val="204"/>
        <scheme val="minor"/>
      </rPr>
      <t>ПРАЙС-ЛИСТ</t>
    </r>
    <r>
      <rPr>
        <b/>
        <i/>
        <sz val="18"/>
        <color rgb="FF993300"/>
        <rFont val="Calibri"/>
        <family val="2"/>
        <charset val="204"/>
        <scheme val="minor"/>
      </rPr>
      <t xml:space="preserve"> BRISK-OFFICE</t>
    </r>
    <r>
      <rPr>
        <b/>
        <i/>
        <sz val="18"/>
        <color indexed="60"/>
        <rFont val="Source Sans Pro"/>
        <family val="2"/>
      </rPr>
      <t xml:space="preserve"> 08.04.2026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</si>
</sst>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27">
    <font>
      <sz val="10"/>
      <name val="Arial Cyr"/>
      <charset val="204"/>
    </font>
    <font>
      <b/>
      <i/>
      <u/>
      <sz val="18"/>
      <name val="Times New Roman"/>
      <family val="1"/>
    </font>
    <font>
      <sz val="9"/>
      <name val="Times New Roman"/>
      <family val="1"/>
      <charset val="204"/>
    </font>
    <font>
      <sz val="10"/>
      <name val="Times New Roman"/>
      <family val="1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Arial Cyr"/>
      <charset val="204"/>
    </font>
    <font>
      <sz val="8"/>
      <name val="Arial Cyr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9"/>
      <name val="Arial Cyr"/>
      <charset val="204"/>
    </font>
    <font>
      <b/>
      <sz val="11"/>
      <color indexed="60"/>
      <name val="Source Sans Pro"/>
      <family val="2"/>
    </font>
    <font>
      <b/>
      <sz val="10"/>
      <name val="Source Sans Pro"/>
      <family val="2"/>
    </font>
    <font>
      <b/>
      <sz val="11"/>
      <name val="Source Sans Pro"/>
      <family val="2"/>
    </font>
    <font>
      <b/>
      <sz val="10"/>
      <color indexed="60"/>
      <name val="Source Sans Pro"/>
      <family val="2"/>
    </font>
    <font>
      <b/>
      <sz val="14"/>
      <name val="Times New Roman"/>
      <family val="1"/>
      <charset val="204"/>
    </font>
    <font>
      <b/>
      <sz val="10"/>
      <color indexed="60"/>
      <name val="Source Sans Pro"/>
      <family val="2"/>
    </font>
    <font>
      <sz val="14"/>
      <color indexed="60"/>
      <name val="Arial Cyr"/>
      <charset val="204"/>
    </font>
    <font>
      <b/>
      <i/>
      <sz val="18"/>
      <color indexed="60"/>
      <name val="Source Sans Pro"/>
      <family val="2"/>
    </font>
    <font>
      <b/>
      <sz val="11"/>
      <color indexed="60"/>
      <name val="Source Sans Pro"/>
      <family val="2"/>
    </font>
    <font>
      <b/>
      <i/>
      <sz val="18"/>
      <color rgb="FF993300"/>
      <name val="Calibri"/>
      <family val="2"/>
      <charset val="204"/>
      <scheme val="minor"/>
    </font>
    <font>
      <i/>
      <sz val="18"/>
      <color rgb="FF993300"/>
      <name val="Calibri"/>
      <family val="2"/>
      <charset val="204"/>
      <scheme val="minor"/>
    </font>
    <font>
      <b/>
      <i/>
      <sz val="18"/>
      <color indexed="60"/>
      <name val="Source Sans Pro"/>
      <family val="2"/>
      <charset val="204"/>
    </font>
    <font>
      <b/>
      <sz val="11"/>
      <name val="Source Sans Pro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282">
    <xf numFmtId="0" fontId="0" fillId="0" borderId="0" xfId="0"/>
    <xf numFmtId="0" fontId="0" fillId="0" borderId="0" xfId="0" applyFill="1"/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0" xfId="0" applyFont="1" applyFill="1"/>
    <xf numFmtId="0" fontId="6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/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/>
    </xf>
    <xf numFmtId="0" fontId="3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wrapText="1"/>
    </xf>
    <xf numFmtId="0" fontId="4" fillId="0" borderId="3" xfId="0" applyFont="1" applyFill="1" applyBorder="1" applyAlignment="1">
      <alignment horizontal="left" wrapText="1"/>
    </xf>
    <xf numFmtId="0" fontId="13" fillId="0" borderId="0" xfId="0" applyFont="1" applyFill="1"/>
    <xf numFmtId="49" fontId="4" fillId="0" borderId="5" xfId="0" applyNumberFormat="1" applyFont="1" applyFill="1" applyBorder="1" applyAlignment="1">
      <alignment horizontal="left" vertical="center" wrapText="1"/>
    </xf>
    <xf numFmtId="49" fontId="3" fillId="0" borderId="5" xfId="0" applyNumberFormat="1" applyFont="1" applyFill="1" applyBorder="1" applyAlignment="1">
      <alignment horizontal="left" vertical="center" wrapText="1"/>
    </xf>
    <xf numFmtId="49" fontId="4" fillId="0" borderId="4" xfId="0" applyNumberFormat="1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wrapText="1"/>
    </xf>
    <xf numFmtId="0" fontId="0" fillId="0" borderId="0" xfId="0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4" xfId="0" applyNumberFormat="1" applyFont="1" applyFill="1" applyBorder="1" applyAlignment="1">
      <alignment horizontal="center" vertical="center" wrapText="1"/>
    </xf>
    <xf numFmtId="1" fontId="2" fillId="0" borderId="5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165" fontId="0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left" vertical="center" wrapText="1"/>
    </xf>
    <xf numFmtId="0" fontId="0" fillId="0" borderId="0" xfId="0" applyFill="1" applyAlignment="1">
      <alignment horizontal="left"/>
    </xf>
    <xf numFmtId="49" fontId="4" fillId="0" borderId="6" xfId="0" applyNumberFormat="1" applyFont="1" applyFill="1" applyBorder="1" applyAlignment="1">
      <alignment horizontal="center" vertical="center" wrapText="1"/>
    </xf>
    <xf numFmtId="1" fontId="2" fillId="0" borderId="6" xfId="0" applyNumberFormat="1" applyFont="1" applyFill="1" applyBorder="1" applyAlignment="1">
      <alignment horizontal="center" vertical="center" wrapText="1"/>
    </xf>
    <xf numFmtId="0" fontId="3" fillId="0" borderId="4" xfId="0" quotePrefix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wrapText="1"/>
    </xf>
    <xf numFmtId="49" fontId="3" fillId="0" borderId="6" xfId="0" applyNumberFormat="1" applyFont="1" applyFill="1" applyBorder="1" applyAlignment="1">
      <alignment vertical="center" wrapText="1"/>
    </xf>
    <xf numFmtId="0" fontId="0" fillId="0" borderId="0" xfId="0" applyFill="1" applyBorder="1"/>
    <xf numFmtId="0" fontId="20" fillId="0" borderId="0" xfId="1" applyFont="1" applyFill="1" applyAlignment="1" applyProtection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165" fontId="5" fillId="2" borderId="9" xfId="0" applyNumberFormat="1" applyFon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1" fontId="2" fillId="0" borderId="11" xfId="0" applyNumberFormat="1" applyFont="1" applyFill="1" applyBorder="1" applyAlignment="1">
      <alignment horizontal="center" vertical="center" wrapText="1"/>
    </xf>
    <xf numFmtId="1" fontId="2" fillId="0" borderId="9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center" wrapText="1"/>
    </xf>
    <xf numFmtId="1" fontId="2" fillId="0" borderId="13" xfId="0" applyNumberFormat="1" applyFont="1" applyFill="1" applyBorder="1" applyAlignment="1">
      <alignment horizontal="center" vertical="center" wrapText="1"/>
    </xf>
    <xf numFmtId="1" fontId="2" fillId="0" borderId="14" xfId="0" applyNumberFormat="1" applyFont="1" applyFill="1" applyBorder="1" applyAlignment="1">
      <alignment horizontal="center" vertical="center" wrapText="1"/>
    </xf>
    <xf numFmtId="1" fontId="2" fillId="0" borderId="15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left" vertical="center" wrapText="1"/>
    </xf>
    <xf numFmtId="165" fontId="0" fillId="0" borderId="13" xfId="0" applyNumberFormat="1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/>
    </xf>
    <xf numFmtId="9" fontId="5" fillId="2" borderId="11" xfId="0" applyNumberFormat="1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center" wrapText="1"/>
    </xf>
    <xf numFmtId="164" fontId="5" fillId="3" borderId="5" xfId="0" applyNumberFormat="1" applyFont="1" applyFill="1" applyBorder="1" applyAlignment="1">
      <alignment horizontal="center" vertical="center" wrapText="1"/>
    </xf>
    <xf numFmtId="164" fontId="5" fillId="3" borderId="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left" vertical="center" wrapText="1"/>
    </xf>
    <xf numFmtId="49" fontId="3" fillId="5" borderId="3" xfId="0" applyNumberFormat="1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3" xfId="0" applyFont="1" applyFill="1" applyBorder="1" applyAlignment="1">
      <alignment horizontal="left" vertical="center" wrapText="1"/>
    </xf>
    <xf numFmtId="9" fontId="18" fillId="2" borderId="11" xfId="0" applyNumberFormat="1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49" fontId="4" fillId="4" borderId="5" xfId="0" applyNumberFormat="1" applyFont="1" applyFill="1" applyBorder="1" applyAlignment="1">
      <alignment horizontal="left" vertical="center" wrapText="1"/>
    </xf>
    <xf numFmtId="49" fontId="4" fillId="6" borderId="1" xfId="0" applyNumberFormat="1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3" fillId="5" borderId="4" xfId="0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49" fontId="4" fillId="5" borderId="5" xfId="0" applyNumberFormat="1" applyFont="1" applyFill="1" applyBorder="1" applyAlignment="1">
      <alignment horizontal="left" vertical="center" wrapText="1"/>
    </xf>
    <xf numFmtId="49" fontId="4" fillId="6" borderId="4" xfId="0" applyNumberFormat="1" applyFont="1" applyFill="1" applyBorder="1" applyAlignment="1">
      <alignment horizontal="left" vertical="center" wrapText="1"/>
    </xf>
    <xf numFmtId="0" fontId="4" fillId="0" borderId="22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165" fontId="0" fillId="0" borderId="20" xfId="0" applyNumberFormat="1" applyFont="1" applyFill="1" applyBorder="1" applyAlignment="1">
      <alignment horizontal="center" vertical="center"/>
    </xf>
    <xf numFmtId="165" fontId="0" fillId="0" borderId="22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49" fontId="4" fillId="5" borderId="1" xfId="0" applyNumberFormat="1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23" xfId="0" applyNumberFormat="1" applyFont="1" applyFill="1" applyBorder="1" applyAlignment="1">
      <alignment horizontal="center" vertical="center" wrapText="1"/>
    </xf>
    <xf numFmtId="1" fontId="2" fillId="0" borderId="24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9" xfId="0" applyFont="1" applyFill="1" applyBorder="1" applyAlignment="1">
      <alignment horizontal="center" vertical="center" wrapText="1"/>
    </xf>
    <xf numFmtId="0" fontId="3" fillId="5" borderId="20" xfId="0" applyFont="1" applyFill="1" applyBorder="1" applyAlignment="1">
      <alignment horizontal="center" vertical="center" wrapText="1"/>
    </xf>
    <xf numFmtId="0" fontId="3" fillId="5" borderId="21" xfId="0" applyFont="1" applyFill="1" applyBorder="1" applyAlignment="1">
      <alignment horizontal="center" vertical="center" wrapText="1"/>
    </xf>
    <xf numFmtId="0" fontId="3" fillId="5" borderId="22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49" fontId="3" fillId="0" borderId="20" xfId="0" applyNumberFormat="1" applyFont="1" applyFill="1" applyBorder="1" applyAlignment="1">
      <alignment horizontal="center" vertical="center" wrapText="1"/>
    </xf>
    <xf numFmtId="49" fontId="3" fillId="0" borderId="21" xfId="0" applyNumberFormat="1" applyFont="1" applyFill="1" applyBorder="1" applyAlignment="1">
      <alignment horizontal="center" vertical="center" wrapText="1"/>
    </xf>
    <xf numFmtId="49" fontId="3" fillId="0" borderId="22" xfId="0" applyNumberFormat="1" applyFont="1" applyFill="1" applyBorder="1" applyAlignment="1">
      <alignment horizontal="center" vertical="center" wrapText="1"/>
    </xf>
    <xf numFmtId="165" fontId="0" fillId="0" borderId="20" xfId="0" applyNumberFormat="1" applyFont="1" applyFill="1" applyBorder="1" applyAlignment="1">
      <alignment horizontal="center" vertical="center"/>
    </xf>
    <xf numFmtId="165" fontId="0" fillId="0" borderId="21" xfId="0" applyNumberFormat="1" applyFont="1" applyFill="1" applyBorder="1" applyAlignment="1">
      <alignment horizontal="center" vertical="center"/>
    </xf>
    <xf numFmtId="165" fontId="0" fillId="0" borderId="22" xfId="0" applyNumberFormat="1" applyFont="1" applyFill="1" applyBorder="1" applyAlignment="1">
      <alignment horizontal="center" vertical="center"/>
    </xf>
    <xf numFmtId="165" fontId="0" fillId="0" borderId="23" xfId="0" applyNumberFormat="1" applyFont="1" applyFill="1" applyBorder="1" applyAlignment="1">
      <alignment horizontal="center" vertical="center"/>
    </xf>
    <xf numFmtId="165" fontId="0" fillId="0" borderId="24" xfId="0" applyNumberFormat="1" applyFont="1" applyFill="1" applyBorder="1" applyAlignment="1">
      <alignment horizontal="center" vertical="center"/>
    </xf>
    <xf numFmtId="165" fontId="0" fillId="0" borderId="25" xfId="0" applyNumberFormat="1" applyFont="1" applyFill="1" applyBorder="1" applyAlignment="1">
      <alignment horizontal="center" vertical="center"/>
    </xf>
    <xf numFmtId="1" fontId="2" fillId="0" borderId="17" xfId="0" applyNumberFormat="1" applyFont="1" applyFill="1" applyBorder="1" applyAlignment="1">
      <alignment horizontal="center" vertical="center" wrapText="1"/>
    </xf>
    <xf numFmtId="1" fontId="2" fillId="0" borderId="18" xfId="0" applyNumberFormat="1" applyFont="1" applyFill="1" applyBorder="1" applyAlignment="1">
      <alignment horizontal="center" vertical="center" wrapText="1"/>
    </xf>
    <xf numFmtId="1" fontId="2" fillId="0" borderId="19" xfId="0" applyNumberFormat="1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5" fillId="5" borderId="21" xfId="0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1" fontId="2" fillId="0" borderId="20" xfId="0" applyNumberFormat="1" applyFont="1" applyFill="1" applyBorder="1" applyAlignment="1">
      <alignment horizontal="center" vertical="center" wrapText="1"/>
    </xf>
    <xf numFmtId="1" fontId="2" fillId="0" borderId="21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5" fillId="4" borderId="22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49" fontId="3" fillId="5" borderId="20" xfId="0" applyNumberFormat="1" applyFont="1" applyFill="1" applyBorder="1" applyAlignment="1">
      <alignment horizontal="center" vertical="center" wrapText="1"/>
    </xf>
    <xf numFmtId="49" fontId="3" fillId="5" borderId="21" xfId="0" applyNumberFormat="1" applyFont="1" applyFill="1" applyBorder="1" applyAlignment="1">
      <alignment horizontal="center" vertical="center" wrapText="1"/>
    </xf>
    <xf numFmtId="49" fontId="3" fillId="5" borderId="22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34" xfId="0" applyNumberFormat="1" applyFont="1" applyFill="1" applyBorder="1" applyAlignment="1">
      <alignment horizontal="center" vertical="center" wrapText="1"/>
    </xf>
    <xf numFmtId="49" fontId="3" fillId="0" borderId="35" xfId="0" applyNumberFormat="1" applyFont="1" applyFill="1" applyBorder="1" applyAlignment="1">
      <alignment horizontal="center" vertical="center" wrapText="1"/>
    </xf>
    <xf numFmtId="1" fontId="12" fillId="5" borderId="30" xfId="0" applyNumberFormat="1" applyFont="1" applyFill="1" applyBorder="1" applyAlignment="1">
      <alignment horizontal="center" vertical="center" wrapText="1"/>
    </xf>
    <xf numFmtId="1" fontId="12" fillId="5" borderId="31" xfId="0" applyNumberFormat="1" applyFont="1" applyFill="1" applyBorder="1" applyAlignment="1">
      <alignment horizontal="center" vertical="center" wrapText="1"/>
    </xf>
    <xf numFmtId="1" fontId="12" fillId="5" borderId="32" xfId="0" applyNumberFormat="1" applyFont="1" applyFill="1" applyBorder="1" applyAlignment="1">
      <alignment horizontal="center" vertical="center" wrapText="1"/>
    </xf>
    <xf numFmtId="1" fontId="12" fillId="0" borderId="30" xfId="0" applyNumberFormat="1" applyFont="1" applyFill="1" applyBorder="1" applyAlignment="1">
      <alignment horizontal="center" vertical="center" wrapText="1"/>
    </xf>
    <xf numFmtId="1" fontId="12" fillId="0" borderId="31" xfId="0" applyNumberFormat="1" applyFont="1" applyFill="1" applyBorder="1" applyAlignment="1">
      <alignment horizontal="center" vertical="center" wrapText="1"/>
    </xf>
    <xf numFmtId="1" fontId="12" fillId="0" borderId="32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textRotation="90" wrapText="1"/>
    </xf>
    <xf numFmtId="0" fontId="8" fillId="3" borderId="1" xfId="0" applyFont="1" applyFill="1" applyBorder="1" applyAlignment="1">
      <alignment horizontal="center" vertical="center" textRotation="90" wrapText="1"/>
    </xf>
    <xf numFmtId="0" fontId="8" fillId="3" borderId="3" xfId="0" applyFont="1" applyFill="1" applyBorder="1" applyAlignment="1">
      <alignment horizontal="center" vertical="center" textRotation="90" wrapText="1"/>
    </xf>
    <xf numFmtId="0" fontId="8" fillId="3" borderId="10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8" fillId="3" borderId="33" xfId="0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textRotation="90" wrapText="1"/>
    </xf>
    <xf numFmtId="164" fontId="8" fillId="3" borderId="1" xfId="0" applyNumberFormat="1" applyFont="1" applyFill="1" applyBorder="1" applyAlignment="1">
      <alignment horizontal="center" vertical="center" textRotation="90" wrapText="1"/>
    </xf>
    <xf numFmtId="164" fontId="8" fillId="3" borderId="3" xfId="0" applyNumberFormat="1" applyFont="1" applyFill="1" applyBorder="1" applyAlignment="1">
      <alignment horizontal="center" vertical="center" textRotation="90" wrapText="1"/>
    </xf>
    <xf numFmtId="0" fontId="8" fillId="3" borderId="17" xfId="0" applyFont="1" applyFill="1" applyBorder="1" applyAlignment="1">
      <alignment horizontal="center" vertical="center" textRotation="90" wrapText="1"/>
    </xf>
    <xf numFmtId="0" fontId="8" fillId="3" borderId="18" xfId="0" applyFont="1" applyFill="1" applyBorder="1" applyAlignment="1">
      <alignment horizontal="center" vertical="center" textRotation="90" wrapText="1"/>
    </xf>
    <xf numFmtId="0" fontId="8" fillId="3" borderId="19" xfId="0" applyFont="1" applyFill="1" applyBorder="1" applyAlignment="1">
      <alignment horizontal="center" vertical="center" textRotation="90" wrapText="1"/>
    </xf>
    <xf numFmtId="0" fontId="8" fillId="3" borderId="20" xfId="0" applyFont="1" applyFill="1" applyBorder="1" applyAlignment="1">
      <alignment horizontal="center" vertical="center" textRotation="90" wrapText="1"/>
    </xf>
    <xf numFmtId="0" fontId="8" fillId="3" borderId="21" xfId="0" applyFont="1" applyFill="1" applyBorder="1" applyAlignment="1">
      <alignment horizontal="center" vertical="center" textRotation="90" wrapText="1"/>
    </xf>
    <xf numFmtId="0" fontId="8" fillId="3" borderId="22" xfId="0" applyFont="1" applyFill="1" applyBorder="1" applyAlignment="1">
      <alignment horizontal="center" vertical="center" textRotation="90" wrapText="1"/>
    </xf>
    <xf numFmtId="164" fontId="5" fillId="3" borderId="4" xfId="0" applyNumberFormat="1" applyFont="1" applyFill="1" applyBorder="1" applyAlignment="1">
      <alignment horizontal="center" vertical="center" wrapText="1"/>
    </xf>
    <xf numFmtId="164" fontId="5" fillId="3" borderId="10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164" fontId="5" fillId="3" borderId="11" xfId="0" applyNumberFormat="1" applyFont="1" applyFill="1" applyBorder="1" applyAlignment="1">
      <alignment horizontal="center" vertical="center" wrapText="1"/>
    </xf>
    <xf numFmtId="164" fontId="5" fillId="3" borderId="21" xfId="0" applyNumberFormat="1" applyFont="1" applyFill="1" applyBorder="1" applyAlignment="1">
      <alignment horizontal="center" vertical="center" wrapText="1"/>
    </xf>
    <xf numFmtId="164" fontId="5" fillId="3" borderId="22" xfId="0" applyNumberFormat="1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 wrapText="1"/>
    </xf>
    <xf numFmtId="14" fontId="16" fillId="0" borderId="0" xfId="0" applyNumberFormat="1" applyFont="1" applyFill="1" applyBorder="1" applyAlignment="1">
      <alignment horizontal="center" vertical="center"/>
    </xf>
    <xf numFmtId="14" fontId="22" fillId="0" borderId="0" xfId="0" applyNumberFormat="1" applyFont="1" applyFill="1" applyBorder="1" applyAlignment="1">
      <alignment horizontal="center" vertical="center"/>
    </xf>
    <xf numFmtId="0" fontId="20" fillId="0" borderId="29" xfId="0" applyFont="1" applyFill="1" applyBorder="1" applyAlignment="1">
      <alignment horizontal="center"/>
    </xf>
    <xf numFmtId="0" fontId="20" fillId="0" borderId="27" xfId="0" applyFont="1" applyFill="1" applyBorder="1" applyAlignment="1">
      <alignment horizontal="center"/>
    </xf>
    <xf numFmtId="0" fontId="9" fillId="3" borderId="14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27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center" vertical="center" wrapText="1"/>
    </xf>
    <xf numFmtId="0" fontId="8" fillId="3" borderId="21" xfId="0" applyFont="1" applyFill="1" applyBorder="1" applyAlignment="1">
      <alignment horizontal="center" vertical="center" wrapText="1"/>
    </xf>
    <xf numFmtId="0" fontId="8" fillId="3" borderId="2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/>
    </xf>
    <xf numFmtId="0" fontId="7" fillId="0" borderId="28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left" vertical="center" wrapText="1"/>
    </xf>
    <xf numFmtId="0" fontId="12" fillId="3" borderId="21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horizontal="center" vertical="center" wrapText="1"/>
    </xf>
    <xf numFmtId="0" fontId="12" fillId="3" borderId="20" xfId="0" applyFont="1" applyFill="1" applyBorder="1" applyAlignment="1">
      <alignment horizontal="center" vertical="center" textRotation="90" wrapText="1"/>
    </xf>
    <xf numFmtId="0" fontId="12" fillId="3" borderId="21" xfId="0" applyFont="1" applyFill="1" applyBorder="1" applyAlignment="1">
      <alignment horizontal="center" vertical="center" textRotation="90" wrapText="1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4" xfId="0" applyFont="1" applyFill="1" applyBorder="1" applyAlignment="1">
      <alignment horizontal="center" vertical="center" wrapText="1"/>
    </xf>
    <xf numFmtId="0" fontId="12" fillId="3" borderId="15" xfId="0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21" xfId="0" applyFont="1" applyFill="1" applyBorder="1" applyAlignment="1">
      <alignment horizontal="center" vertical="center" wrapText="1"/>
    </xf>
    <xf numFmtId="0" fontId="3" fillId="6" borderId="22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65" fontId="0" fillId="0" borderId="4" xfId="0" applyNumberFormat="1" applyFont="1" applyFill="1" applyBorder="1" applyAlignment="1">
      <alignment horizontal="center" vertical="center"/>
    </xf>
    <xf numFmtId="165" fontId="0" fillId="0" borderId="1" xfId="0" applyNumberFormat="1" applyFont="1" applyFill="1" applyBorder="1" applyAlignment="1">
      <alignment horizontal="center" vertical="center"/>
    </xf>
    <xf numFmtId="165" fontId="0" fillId="0" borderId="5" xfId="0" applyNumberFormat="1" applyFont="1" applyFill="1" applyBorder="1" applyAlignment="1">
      <alignment horizontal="center" vertical="center"/>
    </xf>
    <xf numFmtId="165" fontId="0" fillId="0" borderId="10" xfId="0" applyNumberFormat="1" applyFont="1" applyFill="1" applyBorder="1" applyAlignment="1">
      <alignment horizontal="center" vertical="center"/>
    </xf>
    <xf numFmtId="165" fontId="0" fillId="0" borderId="11" xfId="0" applyNumberFormat="1" applyFont="1" applyFill="1" applyBorder="1" applyAlignment="1">
      <alignment horizontal="center" vertical="center"/>
    </xf>
    <xf numFmtId="165" fontId="0" fillId="0" borderId="9" xfId="0" applyNumberFormat="1" applyFont="1" applyFill="1" applyBorder="1" applyAlignment="1">
      <alignment horizontal="center" vertical="center"/>
    </xf>
    <xf numFmtId="165" fontId="0" fillId="5" borderId="20" xfId="0" applyNumberFormat="1" applyFont="1" applyFill="1" applyBorder="1" applyAlignment="1">
      <alignment horizontal="center" vertical="center"/>
    </xf>
    <xf numFmtId="165" fontId="0" fillId="5" borderId="21" xfId="0" applyNumberFormat="1" applyFont="1" applyFill="1" applyBorder="1" applyAlignment="1">
      <alignment horizontal="center" vertical="center"/>
    </xf>
    <xf numFmtId="165" fontId="0" fillId="5" borderId="22" xfId="0" applyNumberFormat="1" applyFont="1" applyFill="1" applyBorder="1" applyAlignment="1">
      <alignment horizontal="center" vertical="center"/>
    </xf>
    <xf numFmtId="1" fontId="2" fillId="5" borderId="23" xfId="0" applyNumberFormat="1" applyFont="1" applyFill="1" applyBorder="1" applyAlignment="1">
      <alignment horizontal="center" vertical="center" wrapText="1"/>
    </xf>
    <xf numFmtId="1" fontId="2" fillId="5" borderId="24" xfId="0" applyNumberFormat="1" applyFont="1" applyFill="1" applyBorder="1" applyAlignment="1">
      <alignment horizontal="center" vertical="center" wrapText="1"/>
    </xf>
    <xf numFmtId="1" fontId="2" fillId="5" borderId="25" xfId="0" applyNumberFormat="1" applyFont="1" applyFill="1" applyBorder="1" applyAlignment="1">
      <alignment horizontal="center" vertical="center" wrapText="1"/>
    </xf>
    <xf numFmtId="1" fontId="2" fillId="5" borderId="17" xfId="0" applyNumberFormat="1" applyFont="1" applyFill="1" applyBorder="1" applyAlignment="1">
      <alignment horizontal="center" vertical="center" wrapText="1"/>
    </xf>
    <xf numFmtId="1" fontId="2" fillId="5" borderId="18" xfId="0" applyNumberFormat="1" applyFont="1" applyFill="1" applyBorder="1" applyAlignment="1">
      <alignment horizontal="center" vertical="center" wrapText="1"/>
    </xf>
    <xf numFmtId="1" fontId="2" fillId="5" borderId="19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" fontId="2" fillId="0" borderId="36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pn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88" Type="http://schemas.openxmlformats.org/officeDocument/2006/relationships/image" Target="../media/image88.jpeg"/><Relationship Id="rId111" Type="http://schemas.openxmlformats.org/officeDocument/2006/relationships/image" Target="../media/image111.pn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79" Type="http://schemas.openxmlformats.org/officeDocument/2006/relationships/image" Target="../media/image179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59869</xdr:colOff>
      <xdr:row>496</xdr:row>
      <xdr:rowOff>59869</xdr:rowOff>
    </xdr:from>
    <xdr:to>
      <xdr:col>7</xdr:col>
      <xdr:colOff>778689</xdr:colOff>
      <xdr:row>501</xdr:row>
      <xdr:rowOff>130989</xdr:rowOff>
    </xdr:to>
    <xdr:pic>
      <xdr:nvPicPr>
        <xdr:cNvPr id="237723" name="Рисунок 19">
          <a:extLst>
            <a:ext uri="{FF2B5EF4-FFF2-40B4-BE49-F238E27FC236}">
              <a16:creationId xmlns:a16="http://schemas.microsoft.com/office/drawing/2014/main" id="{44514D3D-CFBB-4E76-A6FA-07664D851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5726" y="106263619"/>
          <a:ext cx="707390" cy="1027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823224</xdr:colOff>
      <xdr:row>496</xdr:row>
      <xdr:rowOff>77016</xdr:rowOff>
    </xdr:from>
    <xdr:to>
      <xdr:col>7</xdr:col>
      <xdr:colOff>1526804</xdr:colOff>
      <xdr:row>501</xdr:row>
      <xdr:rowOff>132896</xdr:rowOff>
    </xdr:to>
    <xdr:pic>
      <xdr:nvPicPr>
        <xdr:cNvPr id="237724" name="Рисунок 20">
          <a:extLst>
            <a:ext uri="{FF2B5EF4-FFF2-40B4-BE49-F238E27FC236}">
              <a16:creationId xmlns:a16="http://schemas.microsoft.com/office/drawing/2014/main" id="{584C6597-B8E0-4EC8-B9F8-601CBA2F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19081" y="106280766"/>
          <a:ext cx="703580" cy="1012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1556926</xdr:colOff>
      <xdr:row>496</xdr:row>
      <xdr:rowOff>77016</xdr:rowOff>
    </xdr:from>
    <xdr:to>
      <xdr:col>7</xdr:col>
      <xdr:colOff>2231931</xdr:colOff>
      <xdr:row>501</xdr:row>
      <xdr:rowOff>132896</xdr:rowOff>
    </xdr:to>
    <xdr:pic>
      <xdr:nvPicPr>
        <xdr:cNvPr id="237725" name="Рисунок 21">
          <a:extLst>
            <a:ext uri="{FF2B5EF4-FFF2-40B4-BE49-F238E27FC236}">
              <a16:creationId xmlns:a16="http://schemas.microsoft.com/office/drawing/2014/main" id="{330730FA-8E82-4F8D-AC54-747DEB0F9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52783" y="106280766"/>
          <a:ext cx="682625" cy="10121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22860</xdr:colOff>
      <xdr:row>0</xdr:row>
      <xdr:rowOff>15240</xdr:rowOff>
    </xdr:from>
    <xdr:to>
      <xdr:col>3</xdr:col>
      <xdr:colOff>228600</xdr:colOff>
      <xdr:row>2</xdr:row>
      <xdr:rowOff>45720</xdr:rowOff>
    </xdr:to>
    <xdr:pic>
      <xdr:nvPicPr>
        <xdr:cNvPr id="237726" name="Picture 31" descr="BriskOffice">
          <a:extLst>
            <a:ext uri="{FF2B5EF4-FFF2-40B4-BE49-F238E27FC236}">
              <a16:creationId xmlns:a16="http://schemas.microsoft.com/office/drawing/2014/main" id="{F3DD8EE3-D380-42D5-8E7B-65D902E184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" y="15240"/>
          <a:ext cx="2537460" cy="464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</xdr:colOff>
      <xdr:row>64</xdr:row>
      <xdr:rowOff>99060</xdr:rowOff>
    </xdr:from>
    <xdr:to>
      <xdr:col>7</xdr:col>
      <xdr:colOff>666750</xdr:colOff>
      <xdr:row>68</xdr:row>
      <xdr:rowOff>133350</xdr:rowOff>
    </xdr:to>
    <xdr:pic>
      <xdr:nvPicPr>
        <xdr:cNvPr id="237727" name="Рисунок 7">
          <a:extLst>
            <a:ext uri="{FF2B5EF4-FFF2-40B4-BE49-F238E27FC236}">
              <a16:creationId xmlns:a16="http://schemas.microsoft.com/office/drawing/2014/main" id="{A2E62649-F2EC-40BE-9B74-261FF37D2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2260" y="11300460"/>
          <a:ext cx="59436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815340</xdr:colOff>
      <xdr:row>64</xdr:row>
      <xdr:rowOff>83820</xdr:rowOff>
    </xdr:from>
    <xdr:to>
      <xdr:col>7</xdr:col>
      <xdr:colOff>1409700</xdr:colOff>
      <xdr:row>68</xdr:row>
      <xdr:rowOff>93345</xdr:rowOff>
    </xdr:to>
    <xdr:pic>
      <xdr:nvPicPr>
        <xdr:cNvPr id="237728" name="Рисунок 8">
          <a:extLst>
            <a:ext uri="{FF2B5EF4-FFF2-40B4-BE49-F238E27FC236}">
              <a16:creationId xmlns:a16="http://schemas.microsoft.com/office/drawing/2014/main" id="{5BC3DE8C-1DFB-439B-A7EA-6F84794B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0" y="11285220"/>
          <a:ext cx="5943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1485900</xdr:colOff>
      <xdr:row>64</xdr:row>
      <xdr:rowOff>114300</xdr:rowOff>
    </xdr:from>
    <xdr:to>
      <xdr:col>7</xdr:col>
      <xdr:colOff>2095500</xdr:colOff>
      <xdr:row>68</xdr:row>
      <xdr:rowOff>133350</xdr:rowOff>
    </xdr:to>
    <xdr:pic>
      <xdr:nvPicPr>
        <xdr:cNvPr id="237729" name="Рисунок 9">
          <a:extLst>
            <a:ext uri="{FF2B5EF4-FFF2-40B4-BE49-F238E27FC236}">
              <a16:creationId xmlns:a16="http://schemas.microsoft.com/office/drawing/2014/main" id="{E43C37DC-2EE1-4DE9-97A6-7CF7F5D65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9580" y="11315700"/>
          <a:ext cx="6096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125</xdr:row>
      <xdr:rowOff>137160</xdr:rowOff>
    </xdr:from>
    <xdr:to>
      <xdr:col>7</xdr:col>
      <xdr:colOff>704850</xdr:colOff>
      <xdr:row>130</xdr:row>
      <xdr:rowOff>95250</xdr:rowOff>
    </xdr:to>
    <xdr:pic>
      <xdr:nvPicPr>
        <xdr:cNvPr id="237730" name="Рисунок 35">
          <a:extLst>
            <a:ext uri="{FF2B5EF4-FFF2-40B4-BE49-F238E27FC236}">
              <a16:creationId xmlns:a16="http://schemas.microsoft.com/office/drawing/2014/main" id="{F2CA4386-220D-46E0-AEC2-A5829CCE7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4640" y="20924520"/>
          <a:ext cx="64389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815340</xdr:colOff>
      <xdr:row>125</xdr:row>
      <xdr:rowOff>114300</xdr:rowOff>
    </xdr:from>
    <xdr:to>
      <xdr:col>7</xdr:col>
      <xdr:colOff>1474470</xdr:colOff>
      <xdr:row>130</xdr:row>
      <xdr:rowOff>53340</xdr:rowOff>
    </xdr:to>
    <xdr:pic>
      <xdr:nvPicPr>
        <xdr:cNvPr id="237731" name="Рисунок 36">
          <a:extLst>
            <a:ext uri="{FF2B5EF4-FFF2-40B4-BE49-F238E27FC236}">
              <a16:creationId xmlns:a16="http://schemas.microsoft.com/office/drawing/2014/main" id="{487DF33D-9FF6-41D2-96AE-334D8B7CF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0" y="20901660"/>
          <a:ext cx="65913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1607820</xdr:colOff>
      <xdr:row>125</xdr:row>
      <xdr:rowOff>106680</xdr:rowOff>
    </xdr:from>
    <xdr:to>
      <xdr:col>7</xdr:col>
      <xdr:colOff>2266950</xdr:colOff>
      <xdr:row>130</xdr:row>
      <xdr:rowOff>57150</xdr:rowOff>
    </xdr:to>
    <xdr:pic>
      <xdr:nvPicPr>
        <xdr:cNvPr id="237732" name="Рисунок 37">
          <a:extLst>
            <a:ext uri="{FF2B5EF4-FFF2-40B4-BE49-F238E27FC236}">
              <a16:creationId xmlns:a16="http://schemas.microsoft.com/office/drawing/2014/main" id="{0F239320-5D37-4CC9-BE7A-ACA809025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1500" y="21076920"/>
          <a:ext cx="6553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132</xdr:row>
      <xdr:rowOff>68580</xdr:rowOff>
    </xdr:from>
    <xdr:to>
      <xdr:col>7</xdr:col>
      <xdr:colOff>666750</xdr:colOff>
      <xdr:row>135</xdr:row>
      <xdr:rowOff>171450</xdr:rowOff>
    </xdr:to>
    <xdr:pic>
      <xdr:nvPicPr>
        <xdr:cNvPr id="237733" name="Рисунок 10">
          <a:extLst>
            <a:ext uri="{FF2B5EF4-FFF2-40B4-BE49-F238E27FC236}">
              <a16:creationId xmlns:a16="http://schemas.microsoft.com/office/drawing/2014/main" id="{A76BE581-205B-4FA8-8844-02113D1C6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2740" y="22181820"/>
          <a:ext cx="5638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891540</xdr:colOff>
      <xdr:row>132</xdr:row>
      <xdr:rowOff>83820</xdr:rowOff>
    </xdr:from>
    <xdr:to>
      <xdr:col>7</xdr:col>
      <xdr:colOff>1466850</xdr:colOff>
      <xdr:row>135</xdr:row>
      <xdr:rowOff>171450</xdr:rowOff>
    </xdr:to>
    <xdr:pic>
      <xdr:nvPicPr>
        <xdr:cNvPr id="237734" name="Рисунок 11">
          <a:extLst>
            <a:ext uri="{FF2B5EF4-FFF2-40B4-BE49-F238E27FC236}">
              <a16:creationId xmlns:a16="http://schemas.microsoft.com/office/drawing/2014/main" id="{6A43DBDD-0482-4BD2-B3D7-83D77D498C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220" y="22197060"/>
          <a:ext cx="571500" cy="792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1661160</xdr:colOff>
      <xdr:row>132</xdr:row>
      <xdr:rowOff>68580</xdr:rowOff>
    </xdr:from>
    <xdr:to>
      <xdr:col>7</xdr:col>
      <xdr:colOff>2228850</xdr:colOff>
      <xdr:row>135</xdr:row>
      <xdr:rowOff>171450</xdr:rowOff>
    </xdr:to>
    <xdr:pic>
      <xdr:nvPicPr>
        <xdr:cNvPr id="237735" name="Рисунок 12">
          <a:extLst>
            <a:ext uri="{FF2B5EF4-FFF2-40B4-BE49-F238E27FC236}">
              <a16:creationId xmlns:a16="http://schemas.microsoft.com/office/drawing/2014/main" id="{ECF57418-7FEC-46AC-A769-638CB5268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4840" y="22181820"/>
          <a:ext cx="5638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411480</xdr:colOff>
      <xdr:row>149</xdr:row>
      <xdr:rowOff>60960</xdr:rowOff>
    </xdr:from>
    <xdr:to>
      <xdr:col>7</xdr:col>
      <xdr:colOff>1017270</xdr:colOff>
      <xdr:row>150</xdr:row>
      <xdr:rowOff>428625</xdr:rowOff>
    </xdr:to>
    <xdr:pic>
      <xdr:nvPicPr>
        <xdr:cNvPr id="237746" name="Рисунок 46">
          <a:extLst>
            <a:ext uri="{FF2B5EF4-FFF2-40B4-BE49-F238E27FC236}">
              <a16:creationId xmlns:a16="http://schemas.microsoft.com/office/drawing/2014/main" id="{7676004B-FD85-42E3-9600-64CF1A953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5160" y="25702260"/>
          <a:ext cx="60579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1272540</xdr:colOff>
      <xdr:row>149</xdr:row>
      <xdr:rowOff>60960</xdr:rowOff>
    </xdr:from>
    <xdr:to>
      <xdr:col>7</xdr:col>
      <xdr:colOff>1885950</xdr:colOff>
      <xdr:row>150</xdr:row>
      <xdr:rowOff>438150</xdr:rowOff>
    </xdr:to>
    <xdr:pic>
      <xdr:nvPicPr>
        <xdr:cNvPr id="237748" name="Рисунок 48">
          <a:extLst>
            <a:ext uri="{FF2B5EF4-FFF2-40B4-BE49-F238E27FC236}">
              <a16:creationId xmlns:a16="http://schemas.microsoft.com/office/drawing/2014/main" id="{BBCCEE53-C3F5-4B9C-AC54-969D2475E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6220" y="25702260"/>
          <a:ext cx="61341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165</xdr:row>
      <xdr:rowOff>60960</xdr:rowOff>
    </xdr:from>
    <xdr:to>
      <xdr:col>7</xdr:col>
      <xdr:colOff>742950</xdr:colOff>
      <xdr:row>171</xdr:row>
      <xdr:rowOff>55246</xdr:rowOff>
    </xdr:to>
    <xdr:pic>
      <xdr:nvPicPr>
        <xdr:cNvPr id="237754" name="Рисунок 2">
          <a:extLst>
            <a:ext uri="{FF2B5EF4-FFF2-40B4-BE49-F238E27FC236}">
              <a16:creationId xmlns:a16="http://schemas.microsoft.com/office/drawing/2014/main" id="{E425DFA4-C06E-4208-B3A7-A3D638357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86" r="15720"/>
        <a:stretch>
          <a:fillRect/>
        </a:stretch>
      </xdr:blipFill>
      <xdr:spPr bwMode="auto">
        <a:xfrm>
          <a:off x="10454640" y="33467040"/>
          <a:ext cx="67818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158</xdr:row>
      <xdr:rowOff>45720</xdr:rowOff>
    </xdr:from>
    <xdr:to>
      <xdr:col>7</xdr:col>
      <xdr:colOff>779145</xdr:colOff>
      <xdr:row>164</xdr:row>
      <xdr:rowOff>76201</xdr:rowOff>
    </xdr:to>
    <xdr:pic>
      <xdr:nvPicPr>
        <xdr:cNvPr id="237755" name="Рисунок 1">
          <a:extLst>
            <a:ext uri="{FF2B5EF4-FFF2-40B4-BE49-F238E27FC236}">
              <a16:creationId xmlns:a16="http://schemas.microsoft.com/office/drawing/2014/main" id="{7E8D6AD1-1F1E-49B0-A45B-B8F2A2D89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76" r="13008"/>
        <a:stretch>
          <a:fillRect/>
        </a:stretch>
      </xdr:blipFill>
      <xdr:spPr bwMode="auto">
        <a:xfrm>
          <a:off x="10454640" y="32278320"/>
          <a:ext cx="73152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1562100</xdr:colOff>
      <xdr:row>158</xdr:row>
      <xdr:rowOff>114300</xdr:rowOff>
    </xdr:from>
    <xdr:to>
      <xdr:col>7</xdr:col>
      <xdr:colOff>2286000</xdr:colOff>
      <xdr:row>164</xdr:row>
      <xdr:rowOff>133351</xdr:rowOff>
    </xdr:to>
    <xdr:pic>
      <xdr:nvPicPr>
        <xdr:cNvPr id="237756" name="Рисунок 3">
          <a:extLst>
            <a:ext uri="{FF2B5EF4-FFF2-40B4-BE49-F238E27FC236}">
              <a16:creationId xmlns:a16="http://schemas.microsoft.com/office/drawing/2014/main" id="{00835AFC-2E83-42AA-B061-57963A461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44" r="16396"/>
        <a:stretch>
          <a:fillRect/>
        </a:stretch>
      </xdr:blipFill>
      <xdr:spPr bwMode="auto">
        <a:xfrm>
          <a:off x="11955780" y="32346900"/>
          <a:ext cx="72390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815340</xdr:colOff>
      <xdr:row>158</xdr:row>
      <xdr:rowOff>83820</xdr:rowOff>
    </xdr:from>
    <xdr:to>
      <xdr:col>7</xdr:col>
      <xdr:colOff>1543050</xdr:colOff>
      <xdr:row>164</xdr:row>
      <xdr:rowOff>114301</xdr:rowOff>
    </xdr:to>
    <xdr:pic>
      <xdr:nvPicPr>
        <xdr:cNvPr id="237757" name="Рисунок 5">
          <a:extLst>
            <a:ext uri="{FF2B5EF4-FFF2-40B4-BE49-F238E27FC236}">
              <a16:creationId xmlns:a16="http://schemas.microsoft.com/office/drawing/2014/main" id="{72C4027B-2C54-4EE2-858E-9DDAC06EA4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957" r="15582"/>
        <a:stretch>
          <a:fillRect/>
        </a:stretch>
      </xdr:blipFill>
      <xdr:spPr bwMode="auto">
        <a:xfrm>
          <a:off x="11209020" y="32316420"/>
          <a:ext cx="723900" cy="1036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784860</xdr:colOff>
      <xdr:row>165</xdr:row>
      <xdr:rowOff>83820</xdr:rowOff>
    </xdr:from>
    <xdr:to>
      <xdr:col>7</xdr:col>
      <xdr:colOff>1504950</xdr:colOff>
      <xdr:row>171</xdr:row>
      <xdr:rowOff>95251</xdr:rowOff>
    </xdr:to>
    <xdr:pic>
      <xdr:nvPicPr>
        <xdr:cNvPr id="237758" name="Рисунок 6">
          <a:extLst>
            <a:ext uri="{FF2B5EF4-FFF2-40B4-BE49-F238E27FC236}">
              <a16:creationId xmlns:a16="http://schemas.microsoft.com/office/drawing/2014/main" id="{8240547A-FE0A-4A80-BC20-BF3BB1E40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54" r="15041"/>
        <a:stretch>
          <a:fillRect/>
        </a:stretch>
      </xdr:blipFill>
      <xdr:spPr bwMode="auto">
        <a:xfrm>
          <a:off x="11178540" y="33489900"/>
          <a:ext cx="71628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1562100</xdr:colOff>
      <xdr:row>165</xdr:row>
      <xdr:rowOff>99060</xdr:rowOff>
    </xdr:from>
    <xdr:to>
      <xdr:col>7</xdr:col>
      <xdr:colOff>2286000</xdr:colOff>
      <xdr:row>171</xdr:row>
      <xdr:rowOff>93346</xdr:rowOff>
    </xdr:to>
    <xdr:pic>
      <xdr:nvPicPr>
        <xdr:cNvPr id="237759" name="Рисунок 4">
          <a:extLst>
            <a:ext uri="{FF2B5EF4-FFF2-40B4-BE49-F238E27FC236}">
              <a16:creationId xmlns:a16="http://schemas.microsoft.com/office/drawing/2014/main" id="{7CC99BE4-041F-432E-AFE4-E4B203DF9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71" r="14769"/>
        <a:stretch>
          <a:fillRect/>
        </a:stretch>
      </xdr:blipFill>
      <xdr:spPr bwMode="auto">
        <a:xfrm>
          <a:off x="11955780" y="33505140"/>
          <a:ext cx="72390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178</xdr:row>
      <xdr:rowOff>198120</xdr:rowOff>
    </xdr:from>
    <xdr:to>
      <xdr:col>7</xdr:col>
      <xdr:colOff>647700</xdr:colOff>
      <xdr:row>182</xdr:row>
      <xdr:rowOff>38100</xdr:rowOff>
    </xdr:to>
    <xdr:pic>
      <xdr:nvPicPr>
        <xdr:cNvPr id="237760" name="Рисунок 4">
          <a:extLst>
            <a:ext uri="{FF2B5EF4-FFF2-40B4-BE49-F238E27FC236}">
              <a16:creationId xmlns:a16="http://schemas.microsoft.com/office/drawing/2014/main" id="{B9BEC5A3-0DC2-43BA-B519-F1FA8C009C7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880" y="36903660"/>
          <a:ext cx="5715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861060</xdr:colOff>
      <xdr:row>178</xdr:row>
      <xdr:rowOff>205740</xdr:rowOff>
    </xdr:from>
    <xdr:to>
      <xdr:col>7</xdr:col>
      <xdr:colOff>1428750</xdr:colOff>
      <xdr:row>182</xdr:row>
      <xdr:rowOff>38100</xdr:rowOff>
    </xdr:to>
    <xdr:pic>
      <xdr:nvPicPr>
        <xdr:cNvPr id="237761" name="Рисунок 5">
          <a:extLst>
            <a:ext uri="{FF2B5EF4-FFF2-40B4-BE49-F238E27FC236}">
              <a16:creationId xmlns:a16="http://schemas.microsoft.com/office/drawing/2014/main" id="{E1214532-D6B4-4AEC-9B15-E738E9DAA54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740" y="36911280"/>
          <a:ext cx="563880" cy="807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1615440</xdr:colOff>
      <xdr:row>178</xdr:row>
      <xdr:rowOff>213360</xdr:rowOff>
    </xdr:from>
    <xdr:to>
      <xdr:col>7</xdr:col>
      <xdr:colOff>2190750</xdr:colOff>
      <xdr:row>182</xdr:row>
      <xdr:rowOff>57150</xdr:rowOff>
    </xdr:to>
    <xdr:pic>
      <xdr:nvPicPr>
        <xdr:cNvPr id="237762" name="Рисунок 6">
          <a:extLst>
            <a:ext uri="{FF2B5EF4-FFF2-40B4-BE49-F238E27FC236}">
              <a16:creationId xmlns:a16="http://schemas.microsoft.com/office/drawing/2014/main" id="{1E45CD7D-7389-49F5-B0CB-170DEF7F345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9120" y="36918900"/>
          <a:ext cx="5715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175</xdr:row>
      <xdr:rowOff>121920</xdr:rowOff>
    </xdr:from>
    <xdr:to>
      <xdr:col>7</xdr:col>
      <xdr:colOff>647700</xdr:colOff>
      <xdr:row>178</xdr:row>
      <xdr:rowOff>209550</xdr:rowOff>
    </xdr:to>
    <xdr:pic>
      <xdr:nvPicPr>
        <xdr:cNvPr id="237763" name="Рисунок 1">
          <a:extLst>
            <a:ext uri="{FF2B5EF4-FFF2-40B4-BE49-F238E27FC236}">
              <a16:creationId xmlns:a16="http://schemas.microsoft.com/office/drawing/2014/main" id="{CD241FD5-15BD-4ACA-B964-3AF3D27D94D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880" y="36095940"/>
          <a:ext cx="5715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861060</xdr:colOff>
      <xdr:row>175</xdr:row>
      <xdr:rowOff>129540</xdr:rowOff>
    </xdr:from>
    <xdr:to>
      <xdr:col>7</xdr:col>
      <xdr:colOff>1428750</xdr:colOff>
      <xdr:row>178</xdr:row>
      <xdr:rowOff>207645</xdr:rowOff>
    </xdr:to>
    <xdr:pic>
      <xdr:nvPicPr>
        <xdr:cNvPr id="237764" name="Рисунок 2">
          <a:extLst>
            <a:ext uri="{FF2B5EF4-FFF2-40B4-BE49-F238E27FC236}">
              <a16:creationId xmlns:a16="http://schemas.microsoft.com/office/drawing/2014/main" id="{D5E4A3F5-8F02-4801-B801-065BA46123D1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4740" y="36103560"/>
          <a:ext cx="563880" cy="8229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1615440</xdr:colOff>
      <xdr:row>175</xdr:row>
      <xdr:rowOff>144780</xdr:rowOff>
    </xdr:from>
    <xdr:to>
      <xdr:col>7</xdr:col>
      <xdr:colOff>2190750</xdr:colOff>
      <xdr:row>179</xdr:row>
      <xdr:rowOff>0</xdr:rowOff>
    </xdr:to>
    <xdr:pic>
      <xdr:nvPicPr>
        <xdr:cNvPr id="237765" name="Рисунок 3">
          <a:extLst>
            <a:ext uri="{FF2B5EF4-FFF2-40B4-BE49-F238E27FC236}">
              <a16:creationId xmlns:a16="http://schemas.microsoft.com/office/drawing/2014/main" id="{3C1B9BFD-7244-4F2E-9A1F-9DE2D6A13FF0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9120" y="36118800"/>
          <a:ext cx="57150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56333</xdr:colOff>
      <xdr:row>189</xdr:row>
      <xdr:rowOff>45989</xdr:rowOff>
    </xdr:from>
    <xdr:to>
      <xdr:col>7</xdr:col>
      <xdr:colOff>702128</xdr:colOff>
      <xdr:row>193</xdr:row>
      <xdr:rowOff>130082</xdr:rowOff>
    </xdr:to>
    <xdr:pic>
      <xdr:nvPicPr>
        <xdr:cNvPr id="237769" name="Рисунок 10">
          <a:extLst>
            <a:ext uri="{FF2B5EF4-FFF2-40B4-BE49-F238E27FC236}">
              <a16:creationId xmlns:a16="http://schemas.microsoft.com/office/drawing/2014/main" id="{AB4191BC-1091-4762-9A2B-73A424BA6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2190" y="39969346"/>
          <a:ext cx="649605" cy="8967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860243</xdr:colOff>
      <xdr:row>189</xdr:row>
      <xdr:rowOff>86538</xdr:rowOff>
    </xdr:from>
    <xdr:to>
      <xdr:col>7</xdr:col>
      <xdr:colOff>1469843</xdr:colOff>
      <xdr:row>193</xdr:row>
      <xdr:rowOff>134163</xdr:rowOff>
    </xdr:to>
    <xdr:pic>
      <xdr:nvPicPr>
        <xdr:cNvPr id="237770" name="Рисунок 11">
          <a:extLst>
            <a:ext uri="{FF2B5EF4-FFF2-40B4-BE49-F238E27FC236}">
              <a16:creationId xmlns:a16="http://schemas.microsoft.com/office/drawing/2014/main" id="{52776F41-5124-4E53-A490-6547007699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6100" y="40009895"/>
          <a:ext cx="605790" cy="8545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1622243</xdr:colOff>
      <xdr:row>189</xdr:row>
      <xdr:rowOff>99329</xdr:rowOff>
    </xdr:from>
    <xdr:to>
      <xdr:col>7</xdr:col>
      <xdr:colOff>2231843</xdr:colOff>
      <xdr:row>193</xdr:row>
      <xdr:rowOff>130082</xdr:rowOff>
    </xdr:to>
    <xdr:pic>
      <xdr:nvPicPr>
        <xdr:cNvPr id="237771" name="Рисунок 12">
          <a:extLst>
            <a:ext uri="{FF2B5EF4-FFF2-40B4-BE49-F238E27FC236}">
              <a16:creationId xmlns:a16="http://schemas.microsoft.com/office/drawing/2014/main" id="{F0E28D3F-D5BB-4D79-863D-BECFB8CC8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8100" y="40022686"/>
          <a:ext cx="605790" cy="8433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44359</xdr:colOff>
      <xdr:row>195</xdr:row>
      <xdr:rowOff>17418</xdr:rowOff>
    </xdr:from>
    <xdr:to>
      <xdr:col>7</xdr:col>
      <xdr:colOff>663484</xdr:colOff>
      <xdr:row>199</xdr:row>
      <xdr:rowOff>97428</xdr:rowOff>
    </xdr:to>
    <xdr:pic>
      <xdr:nvPicPr>
        <xdr:cNvPr id="237772" name="Рисунок 13">
          <a:extLst>
            <a:ext uri="{FF2B5EF4-FFF2-40B4-BE49-F238E27FC236}">
              <a16:creationId xmlns:a16="http://schemas.microsoft.com/office/drawing/2014/main" id="{0171C845-C150-40DA-BFE3-D0C4DE8C2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0216" y="40961311"/>
          <a:ext cx="607695" cy="89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844459</xdr:colOff>
      <xdr:row>195</xdr:row>
      <xdr:rowOff>49803</xdr:rowOff>
    </xdr:from>
    <xdr:to>
      <xdr:col>7</xdr:col>
      <xdr:colOff>1463584</xdr:colOff>
      <xdr:row>199</xdr:row>
      <xdr:rowOff>97428</xdr:rowOff>
    </xdr:to>
    <xdr:pic>
      <xdr:nvPicPr>
        <xdr:cNvPr id="237773" name="Рисунок 14">
          <a:extLst>
            <a:ext uri="{FF2B5EF4-FFF2-40B4-BE49-F238E27FC236}">
              <a16:creationId xmlns:a16="http://schemas.microsoft.com/office/drawing/2014/main" id="{3ABAC109-41B0-4481-A82D-ED246BA7A6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0316" y="40993696"/>
          <a:ext cx="607695" cy="8678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1626870</xdr:colOff>
      <xdr:row>195</xdr:row>
      <xdr:rowOff>50892</xdr:rowOff>
    </xdr:from>
    <xdr:to>
      <xdr:col>7</xdr:col>
      <xdr:colOff>2228850</xdr:colOff>
      <xdr:row>199</xdr:row>
      <xdr:rowOff>98790</xdr:rowOff>
    </xdr:to>
    <xdr:pic>
      <xdr:nvPicPr>
        <xdr:cNvPr id="237774" name="Рисунок 15">
          <a:extLst>
            <a:ext uri="{FF2B5EF4-FFF2-40B4-BE49-F238E27FC236}">
              <a16:creationId xmlns:a16="http://schemas.microsoft.com/office/drawing/2014/main" id="{095B02C9-605A-4FFD-BD77-90DC4A869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2727" y="40994785"/>
          <a:ext cx="605790" cy="8681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210</xdr:row>
      <xdr:rowOff>68580</xdr:rowOff>
    </xdr:from>
    <xdr:to>
      <xdr:col>7</xdr:col>
      <xdr:colOff>723900</xdr:colOff>
      <xdr:row>215</xdr:row>
      <xdr:rowOff>19050</xdr:rowOff>
    </xdr:to>
    <xdr:pic>
      <xdr:nvPicPr>
        <xdr:cNvPr id="237775" name="Рисунок 32">
          <a:extLst>
            <a:ext uri="{FF2B5EF4-FFF2-40B4-BE49-F238E27FC236}">
              <a16:creationId xmlns:a16="http://schemas.microsoft.com/office/drawing/2014/main" id="{085D0BF7-02FB-48B1-BE47-0D3A5695A1DC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4640" y="41986200"/>
          <a:ext cx="66294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822960</xdr:colOff>
      <xdr:row>210</xdr:row>
      <xdr:rowOff>99060</xdr:rowOff>
    </xdr:from>
    <xdr:to>
      <xdr:col>7</xdr:col>
      <xdr:colOff>1464945</xdr:colOff>
      <xdr:row>215</xdr:row>
      <xdr:rowOff>19050</xdr:rowOff>
    </xdr:to>
    <xdr:pic>
      <xdr:nvPicPr>
        <xdr:cNvPr id="237776" name="Рисунок 33">
          <a:extLst>
            <a:ext uri="{FF2B5EF4-FFF2-40B4-BE49-F238E27FC236}">
              <a16:creationId xmlns:a16="http://schemas.microsoft.com/office/drawing/2014/main" id="{5F2FCDD6-6453-428F-9741-7482157AB25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6640" y="42016680"/>
          <a:ext cx="65532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1577340</xdr:colOff>
      <xdr:row>210</xdr:row>
      <xdr:rowOff>106680</xdr:rowOff>
    </xdr:from>
    <xdr:to>
      <xdr:col>7</xdr:col>
      <xdr:colOff>2228850</xdr:colOff>
      <xdr:row>215</xdr:row>
      <xdr:rowOff>38100</xdr:rowOff>
    </xdr:to>
    <xdr:pic>
      <xdr:nvPicPr>
        <xdr:cNvPr id="237777" name="Рисунок 34">
          <a:extLst>
            <a:ext uri="{FF2B5EF4-FFF2-40B4-BE49-F238E27FC236}">
              <a16:creationId xmlns:a16="http://schemas.microsoft.com/office/drawing/2014/main" id="{78E71E8D-5B11-42F5-93C2-C58B02DD6C5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1020" y="42024300"/>
          <a:ext cx="647700" cy="998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215</xdr:row>
      <xdr:rowOff>137160</xdr:rowOff>
    </xdr:from>
    <xdr:to>
      <xdr:col>7</xdr:col>
      <xdr:colOff>723900</xdr:colOff>
      <xdr:row>220</xdr:row>
      <xdr:rowOff>57150</xdr:rowOff>
    </xdr:to>
    <xdr:pic>
      <xdr:nvPicPr>
        <xdr:cNvPr id="237778" name="Рисунок 19">
          <a:extLst>
            <a:ext uri="{FF2B5EF4-FFF2-40B4-BE49-F238E27FC236}">
              <a16:creationId xmlns:a16="http://schemas.microsoft.com/office/drawing/2014/main" id="{4CDFEE2D-4C77-4BBD-AE2A-230835D4B18F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4640" y="43121580"/>
          <a:ext cx="66294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822960</xdr:colOff>
      <xdr:row>215</xdr:row>
      <xdr:rowOff>152400</xdr:rowOff>
    </xdr:from>
    <xdr:to>
      <xdr:col>7</xdr:col>
      <xdr:colOff>1464945</xdr:colOff>
      <xdr:row>220</xdr:row>
      <xdr:rowOff>95250</xdr:rowOff>
    </xdr:to>
    <xdr:pic>
      <xdr:nvPicPr>
        <xdr:cNvPr id="237779" name="Рисунок 20">
          <a:extLst>
            <a:ext uri="{FF2B5EF4-FFF2-40B4-BE49-F238E27FC236}">
              <a16:creationId xmlns:a16="http://schemas.microsoft.com/office/drawing/2014/main" id="{5EE21424-060B-4C6F-9D52-2D0D7A31630D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16640" y="43136820"/>
          <a:ext cx="655320" cy="1005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1577340</xdr:colOff>
      <xdr:row>215</xdr:row>
      <xdr:rowOff>137160</xdr:rowOff>
    </xdr:from>
    <xdr:to>
      <xdr:col>7</xdr:col>
      <xdr:colOff>2228850</xdr:colOff>
      <xdr:row>220</xdr:row>
      <xdr:rowOff>57150</xdr:rowOff>
    </xdr:to>
    <xdr:pic>
      <xdr:nvPicPr>
        <xdr:cNvPr id="237780" name="Рисунок 21">
          <a:extLst>
            <a:ext uri="{FF2B5EF4-FFF2-40B4-BE49-F238E27FC236}">
              <a16:creationId xmlns:a16="http://schemas.microsoft.com/office/drawing/2014/main" id="{54E2E787-0F07-4EF6-820D-BD36013009C7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1020" y="43121580"/>
          <a:ext cx="6477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792480</xdr:colOff>
      <xdr:row>224</xdr:row>
      <xdr:rowOff>45720</xdr:rowOff>
    </xdr:from>
    <xdr:to>
      <xdr:col>7</xdr:col>
      <xdr:colOff>1474470</xdr:colOff>
      <xdr:row>224</xdr:row>
      <xdr:rowOff>1009650</xdr:rowOff>
    </xdr:to>
    <xdr:pic>
      <xdr:nvPicPr>
        <xdr:cNvPr id="237784" name="Рисунок 30">
          <a:extLst>
            <a:ext uri="{FF2B5EF4-FFF2-40B4-BE49-F238E27FC236}">
              <a16:creationId xmlns:a16="http://schemas.microsoft.com/office/drawing/2014/main" id="{113FDAEC-4FA9-4749-A4BF-161F12295A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6160" y="39806880"/>
          <a:ext cx="681990" cy="9639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830580</xdr:colOff>
      <xdr:row>225</xdr:row>
      <xdr:rowOff>30480</xdr:rowOff>
    </xdr:from>
    <xdr:to>
      <xdr:col>7</xdr:col>
      <xdr:colOff>1504950</xdr:colOff>
      <xdr:row>225</xdr:row>
      <xdr:rowOff>990600</xdr:rowOff>
    </xdr:to>
    <xdr:pic>
      <xdr:nvPicPr>
        <xdr:cNvPr id="237787" name="Рисунок 31">
          <a:extLst>
            <a:ext uri="{FF2B5EF4-FFF2-40B4-BE49-F238E27FC236}">
              <a16:creationId xmlns:a16="http://schemas.microsoft.com/office/drawing/2014/main" id="{44F477A4-DB07-4D1F-90C3-DE4F56A74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260" y="46504860"/>
          <a:ext cx="67056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</xdr:colOff>
      <xdr:row>245</xdr:row>
      <xdr:rowOff>121920</xdr:rowOff>
    </xdr:from>
    <xdr:to>
      <xdr:col>7</xdr:col>
      <xdr:colOff>742950</xdr:colOff>
      <xdr:row>249</xdr:row>
      <xdr:rowOff>114299</xdr:rowOff>
    </xdr:to>
    <xdr:pic>
      <xdr:nvPicPr>
        <xdr:cNvPr id="237788" name="Рисунок 35">
          <a:extLst>
            <a:ext uri="{FF2B5EF4-FFF2-40B4-BE49-F238E27FC236}">
              <a16:creationId xmlns:a16="http://schemas.microsoft.com/office/drawing/2014/main" id="{CB79D31B-AC8A-43CE-A8EE-97DAE00E3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49758600"/>
          <a:ext cx="693420" cy="9372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807720</xdr:colOff>
      <xdr:row>245</xdr:row>
      <xdr:rowOff>106680</xdr:rowOff>
    </xdr:from>
    <xdr:to>
      <xdr:col>7</xdr:col>
      <xdr:colOff>1466850</xdr:colOff>
      <xdr:row>249</xdr:row>
      <xdr:rowOff>114299</xdr:rowOff>
    </xdr:to>
    <xdr:pic>
      <xdr:nvPicPr>
        <xdr:cNvPr id="237789" name="Рисунок 36">
          <a:extLst>
            <a:ext uri="{FF2B5EF4-FFF2-40B4-BE49-F238E27FC236}">
              <a16:creationId xmlns:a16="http://schemas.microsoft.com/office/drawing/2014/main" id="{92259027-A2BA-4A09-AE26-49E654CBD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1400" y="49743360"/>
          <a:ext cx="655320" cy="952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1546860</xdr:colOff>
      <xdr:row>245</xdr:row>
      <xdr:rowOff>106680</xdr:rowOff>
    </xdr:from>
    <xdr:to>
      <xdr:col>7</xdr:col>
      <xdr:colOff>2228850</xdr:colOff>
      <xdr:row>249</xdr:row>
      <xdr:rowOff>93344</xdr:rowOff>
    </xdr:to>
    <xdr:pic>
      <xdr:nvPicPr>
        <xdr:cNvPr id="237790" name="Рисунок 37">
          <a:extLst>
            <a:ext uri="{FF2B5EF4-FFF2-40B4-BE49-F238E27FC236}">
              <a16:creationId xmlns:a16="http://schemas.microsoft.com/office/drawing/2014/main" id="{D6741E1F-842F-4CE4-9D0E-824F2D11C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0540" y="49743360"/>
          <a:ext cx="67818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399</xdr:row>
      <xdr:rowOff>47625</xdr:rowOff>
    </xdr:from>
    <xdr:to>
      <xdr:col>7</xdr:col>
      <xdr:colOff>739140</xdr:colOff>
      <xdr:row>401</xdr:row>
      <xdr:rowOff>320039</xdr:rowOff>
    </xdr:to>
    <xdr:pic>
      <xdr:nvPicPr>
        <xdr:cNvPr id="237794" name="Рисунок 13">
          <a:extLst>
            <a:ext uri="{FF2B5EF4-FFF2-40B4-BE49-F238E27FC236}">
              <a16:creationId xmlns:a16="http://schemas.microsoft.com/office/drawing/2014/main" id="{9194E754-5B1A-440F-946C-E93592206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3482" y="86602661"/>
          <a:ext cx="695325" cy="9837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784860</xdr:colOff>
      <xdr:row>399</xdr:row>
      <xdr:rowOff>45720</xdr:rowOff>
    </xdr:from>
    <xdr:to>
      <xdr:col>7</xdr:col>
      <xdr:colOff>1466850</xdr:colOff>
      <xdr:row>401</xdr:row>
      <xdr:rowOff>323849</xdr:rowOff>
    </xdr:to>
    <xdr:pic>
      <xdr:nvPicPr>
        <xdr:cNvPr id="237795" name="Рисунок 14">
          <a:extLst>
            <a:ext uri="{FF2B5EF4-FFF2-40B4-BE49-F238E27FC236}">
              <a16:creationId xmlns:a16="http://schemas.microsoft.com/office/drawing/2014/main" id="{DFC8D3DA-DA42-437F-8B49-2566BC874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540" y="85747860"/>
          <a:ext cx="685800" cy="982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1562100</xdr:colOff>
      <xdr:row>399</xdr:row>
      <xdr:rowOff>45720</xdr:rowOff>
    </xdr:from>
    <xdr:to>
      <xdr:col>7</xdr:col>
      <xdr:colOff>2228850</xdr:colOff>
      <xdr:row>401</xdr:row>
      <xdr:rowOff>323849</xdr:rowOff>
    </xdr:to>
    <xdr:pic>
      <xdr:nvPicPr>
        <xdr:cNvPr id="237796" name="Рисунок 15">
          <a:extLst>
            <a:ext uri="{FF2B5EF4-FFF2-40B4-BE49-F238E27FC236}">
              <a16:creationId xmlns:a16="http://schemas.microsoft.com/office/drawing/2014/main" id="{4A3C4FDC-1698-440A-98BF-30F9953ED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5780" y="85747860"/>
          <a:ext cx="670560" cy="975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327660</xdr:colOff>
      <xdr:row>417</xdr:row>
      <xdr:rowOff>53340</xdr:rowOff>
    </xdr:from>
    <xdr:to>
      <xdr:col>7</xdr:col>
      <xdr:colOff>967740</xdr:colOff>
      <xdr:row>418</xdr:row>
      <xdr:rowOff>430531</xdr:rowOff>
    </xdr:to>
    <xdr:pic>
      <xdr:nvPicPr>
        <xdr:cNvPr id="237806" name="Рисунок 46">
          <a:extLst>
            <a:ext uri="{FF2B5EF4-FFF2-40B4-BE49-F238E27FC236}">
              <a16:creationId xmlns:a16="http://schemas.microsoft.com/office/drawing/2014/main" id="{60FBA40C-9631-4EE3-8C6A-C39A90C41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1340" y="81031080"/>
          <a:ext cx="64008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1272540</xdr:colOff>
      <xdr:row>417</xdr:row>
      <xdr:rowOff>53340</xdr:rowOff>
    </xdr:from>
    <xdr:to>
      <xdr:col>7</xdr:col>
      <xdr:colOff>1884045</xdr:colOff>
      <xdr:row>418</xdr:row>
      <xdr:rowOff>438151</xdr:rowOff>
    </xdr:to>
    <xdr:pic>
      <xdr:nvPicPr>
        <xdr:cNvPr id="237808" name="Рисунок 48">
          <a:extLst>
            <a:ext uri="{FF2B5EF4-FFF2-40B4-BE49-F238E27FC236}">
              <a16:creationId xmlns:a16="http://schemas.microsoft.com/office/drawing/2014/main" id="{DDB518FE-BF53-482D-B83E-17C9600EA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6220" y="81031080"/>
          <a:ext cx="611505" cy="8877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</xdr:colOff>
      <xdr:row>445</xdr:row>
      <xdr:rowOff>59961</xdr:rowOff>
    </xdr:from>
    <xdr:to>
      <xdr:col>7</xdr:col>
      <xdr:colOff>704850</xdr:colOff>
      <xdr:row>450</xdr:row>
      <xdr:rowOff>133349</xdr:rowOff>
    </xdr:to>
    <xdr:pic>
      <xdr:nvPicPr>
        <xdr:cNvPr id="237815" name="Рисунок 2">
          <a:extLst>
            <a:ext uri="{FF2B5EF4-FFF2-40B4-BE49-F238E27FC236}">
              <a16:creationId xmlns:a16="http://schemas.microsoft.com/office/drawing/2014/main" id="{1319C586-4BE9-4CE0-BC4B-4B51BC5D0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2" r="13710"/>
        <a:stretch>
          <a:fillRect/>
        </a:stretch>
      </xdr:blipFill>
      <xdr:spPr bwMode="auto">
        <a:xfrm>
          <a:off x="10447020" y="83209401"/>
          <a:ext cx="651510" cy="911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</xdr:colOff>
      <xdr:row>439</xdr:row>
      <xdr:rowOff>22860</xdr:rowOff>
    </xdr:from>
    <xdr:to>
      <xdr:col>7</xdr:col>
      <xdr:colOff>672465</xdr:colOff>
      <xdr:row>444</xdr:row>
      <xdr:rowOff>95250</xdr:rowOff>
    </xdr:to>
    <xdr:pic>
      <xdr:nvPicPr>
        <xdr:cNvPr id="237816" name="Рисунок 1">
          <a:extLst>
            <a:ext uri="{FF2B5EF4-FFF2-40B4-BE49-F238E27FC236}">
              <a16:creationId xmlns:a16="http://schemas.microsoft.com/office/drawing/2014/main" id="{B70154F0-8A7A-415A-B577-0938B1E66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235" r="13092"/>
        <a:stretch>
          <a:fillRect/>
        </a:stretch>
      </xdr:blipFill>
      <xdr:spPr bwMode="auto">
        <a:xfrm>
          <a:off x="10439400" y="82174080"/>
          <a:ext cx="626745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754380</xdr:colOff>
      <xdr:row>439</xdr:row>
      <xdr:rowOff>53340</xdr:rowOff>
    </xdr:from>
    <xdr:to>
      <xdr:col>7</xdr:col>
      <xdr:colOff>1434465</xdr:colOff>
      <xdr:row>444</xdr:row>
      <xdr:rowOff>131445</xdr:rowOff>
    </xdr:to>
    <xdr:pic>
      <xdr:nvPicPr>
        <xdr:cNvPr id="237817" name="Рисунок 3">
          <a:extLst>
            <a:ext uri="{FF2B5EF4-FFF2-40B4-BE49-F238E27FC236}">
              <a16:creationId xmlns:a16="http://schemas.microsoft.com/office/drawing/2014/main" id="{1CCE7FC6-04B2-47EC-868C-5CB40E655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508" r="13055"/>
        <a:stretch>
          <a:fillRect/>
        </a:stretch>
      </xdr:blipFill>
      <xdr:spPr bwMode="auto">
        <a:xfrm>
          <a:off x="11148060" y="82204560"/>
          <a:ext cx="680085" cy="9086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1531620</xdr:colOff>
      <xdr:row>439</xdr:row>
      <xdr:rowOff>76200</xdr:rowOff>
    </xdr:from>
    <xdr:to>
      <xdr:col>7</xdr:col>
      <xdr:colOff>2188845</xdr:colOff>
      <xdr:row>444</xdr:row>
      <xdr:rowOff>156210</xdr:rowOff>
    </xdr:to>
    <xdr:pic>
      <xdr:nvPicPr>
        <xdr:cNvPr id="237818" name="Рисунок 5">
          <a:extLst>
            <a:ext uri="{FF2B5EF4-FFF2-40B4-BE49-F238E27FC236}">
              <a16:creationId xmlns:a16="http://schemas.microsoft.com/office/drawing/2014/main" id="{FE52AC51-5878-4319-901C-228B87BF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79" r="14296"/>
        <a:stretch>
          <a:fillRect/>
        </a:stretch>
      </xdr:blipFill>
      <xdr:spPr bwMode="auto">
        <a:xfrm>
          <a:off x="11925300" y="82227420"/>
          <a:ext cx="657225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750570</xdr:colOff>
      <xdr:row>445</xdr:row>
      <xdr:rowOff>53341</xdr:rowOff>
    </xdr:from>
    <xdr:to>
      <xdr:col>7</xdr:col>
      <xdr:colOff>1428750</xdr:colOff>
      <xdr:row>450</xdr:row>
      <xdr:rowOff>132806</xdr:rowOff>
    </xdr:to>
    <xdr:pic>
      <xdr:nvPicPr>
        <xdr:cNvPr id="237819" name="Рисунок 6">
          <a:extLst>
            <a:ext uri="{FF2B5EF4-FFF2-40B4-BE49-F238E27FC236}">
              <a16:creationId xmlns:a16="http://schemas.microsoft.com/office/drawing/2014/main" id="{11FA8AE7-E8B6-43A4-9411-72D5DB105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0" r="15024"/>
        <a:stretch>
          <a:fillRect/>
        </a:stretch>
      </xdr:blipFill>
      <xdr:spPr bwMode="auto">
        <a:xfrm>
          <a:off x="11144250" y="83202781"/>
          <a:ext cx="678180" cy="917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1543050</xdr:colOff>
      <xdr:row>445</xdr:row>
      <xdr:rowOff>65546</xdr:rowOff>
    </xdr:from>
    <xdr:to>
      <xdr:col>7</xdr:col>
      <xdr:colOff>2188845</xdr:colOff>
      <xdr:row>450</xdr:row>
      <xdr:rowOff>154849</xdr:rowOff>
    </xdr:to>
    <xdr:pic>
      <xdr:nvPicPr>
        <xdr:cNvPr id="237820" name="Рисунок 4">
          <a:extLst>
            <a:ext uri="{FF2B5EF4-FFF2-40B4-BE49-F238E27FC236}">
              <a16:creationId xmlns:a16="http://schemas.microsoft.com/office/drawing/2014/main" id="{F13CF472-0AEB-4F1F-808C-F8E53C217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7" r="14864"/>
        <a:stretch>
          <a:fillRect/>
        </a:stretch>
      </xdr:blipFill>
      <xdr:spPr bwMode="auto">
        <a:xfrm>
          <a:off x="11936730" y="83214986"/>
          <a:ext cx="645795" cy="92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60143</xdr:colOff>
      <xdr:row>457</xdr:row>
      <xdr:rowOff>12250</xdr:rowOff>
    </xdr:from>
    <xdr:to>
      <xdr:col>7</xdr:col>
      <xdr:colOff>784678</xdr:colOff>
      <xdr:row>461</xdr:row>
      <xdr:rowOff>16967</xdr:rowOff>
    </xdr:to>
    <xdr:pic>
      <xdr:nvPicPr>
        <xdr:cNvPr id="237821" name="Рисунок 4">
          <a:extLst>
            <a:ext uri="{FF2B5EF4-FFF2-40B4-BE49-F238E27FC236}">
              <a16:creationId xmlns:a16="http://schemas.microsoft.com/office/drawing/2014/main" id="{A33B53F6-9A81-4CF0-A6BF-58E015ADE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6000" y="100024750"/>
          <a:ext cx="720725" cy="10274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797922</xdr:colOff>
      <xdr:row>457</xdr:row>
      <xdr:rowOff>33749</xdr:rowOff>
    </xdr:from>
    <xdr:to>
      <xdr:col>7</xdr:col>
      <xdr:colOff>1524362</xdr:colOff>
      <xdr:row>461</xdr:row>
      <xdr:rowOff>17511</xdr:rowOff>
    </xdr:to>
    <xdr:pic>
      <xdr:nvPicPr>
        <xdr:cNvPr id="237822" name="Рисунок 5">
          <a:extLst>
            <a:ext uri="{FF2B5EF4-FFF2-40B4-BE49-F238E27FC236}">
              <a16:creationId xmlns:a16="http://schemas.microsoft.com/office/drawing/2014/main" id="{5E1E3B1E-E44F-41A8-B74D-ABC7F8F24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93779" y="100046249"/>
          <a:ext cx="726440" cy="10217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1544410</xdr:colOff>
      <xdr:row>457</xdr:row>
      <xdr:rowOff>10617</xdr:rowOff>
    </xdr:from>
    <xdr:to>
      <xdr:col>7</xdr:col>
      <xdr:colOff>2230845</xdr:colOff>
      <xdr:row>461</xdr:row>
      <xdr:rowOff>17239</xdr:rowOff>
    </xdr:to>
    <xdr:pic>
      <xdr:nvPicPr>
        <xdr:cNvPr id="237823" name="Рисунок 6">
          <a:extLst>
            <a:ext uri="{FF2B5EF4-FFF2-40B4-BE49-F238E27FC236}">
              <a16:creationId xmlns:a16="http://schemas.microsoft.com/office/drawing/2014/main" id="{8998E21E-1357-4CCA-96BC-CCBA3F904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40267" y="100023117"/>
          <a:ext cx="682625" cy="1044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59869</xdr:colOff>
      <xdr:row>491</xdr:row>
      <xdr:rowOff>57965</xdr:rowOff>
    </xdr:from>
    <xdr:to>
      <xdr:col>7</xdr:col>
      <xdr:colOff>778689</xdr:colOff>
      <xdr:row>496</xdr:row>
      <xdr:rowOff>134800</xdr:rowOff>
    </xdr:to>
    <xdr:pic>
      <xdr:nvPicPr>
        <xdr:cNvPr id="237836" name="Рисунок 32">
          <a:extLst>
            <a:ext uri="{FF2B5EF4-FFF2-40B4-BE49-F238E27FC236}">
              <a16:creationId xmlns:a16="http://schemas.microsoft.com/office/drawing/2014/main" id="{94A5CB01-B3BF-4617-BF45-06FA745E2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5726" y="105309215"/>
          <a:ext cx="711200" cy="1025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823224</xdr:colOff>
      <xdr:row>491</xdr:row>
      <xdr:rowOff>54155</xdr:rowOff>
    </xdr:from>
    <xdr:to>
      <xdr:col>7</xdr:col>
      <xdr:colOff>1543949</xdr:colOff>
      <xdr:row>496</xdr:row>
      <xdr:rowOff>130990</xdr:rowOff>
    </xdr:to>
    <xdr:pic>
      <xdr:nvPicPr>
        <xdr:cNvPr id="237837" name="Рисунок 33">
          <a:extLst>
            <a:ext uri="{FF2B5EF4-FFF2-40B4-BE49-F238E27FC236}">
              <a16:creationId xmlns:a16="http://schemas.microsoft.com/office/drawing/2014/main" id="{2647AD10-0129-439A-9D5B-565C8A406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19081" y="105305405"/>
          <a:ext cx="716915" cy="103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1556926</xdr:colOff>
      <xdr:row>491</xdr:row>
      <xdr:rowOff>54155</xdr:rowOff>
    </xdr:from>
    <xdr:to>
      <xdr:col>7</xdr:col>
      <xdr:colOff>2231931</xdr:colOff>
      <xdr:row>496</xdr:row>
      <xdr:rowOff>130990</xdr:rowOff>
    </xdr:to>
    <xdr:pic>
      <xdr:nvPicPr>
        <xdr:cNvPr id="237838" name="Рисунок 34">
          <a:extLst>
            <a:ext uri="{FF2B5EF4-FFF2-40B4-BE49-F238E27FC236}">
              <a16:creationId xmlns:a16="http://schemas.microsoft.com/office/drawing/2014/main" id="{9E12B3C7-3A16-476E-81CB-A5B1AEA29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52783" y="105305405"/>
          <a:ext cx="682625" cy="1033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1593668</xdr:colOff>
      <xdr:row>505</xdr:row>
      <xdr:rowOff>70212</xdr:rowOff>
    </xdr:from>
    <xdr:to>
      <xdr:col>7</xdr:col>
      <xdr:colOff>2263593</xdr:colOff>
      <xdr:row>505</xdr:row>
      <xdr:rowOff>1031602</xdr:rowOff>
    </xdr:to>
    <xdr:pic>
      <xdr:nvPicPr>
        <xdr:cNvPr id="237842" name="Рисунок 30">
          <a:extLst>
            <a:ext uri="{FF2B5EF4-FFF2-40B4-BE49-F238E27FC236}">
              <a16:creationId xmlns:a16="http://schemas.microsoft.com/office/drawing/2014/main" id="{2C528D28-DCB7-4863-8CE6-88C8924F2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87348" y="94786812"/>
          <a:ext cx="669925" cy="96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822959</xdr:colOff>
      <xdr:row>505</xdr:row>
      <xdr:rowOff>58511</xdr:rowOff>
    </xdr:from>
    <xdr:to>
      <xdr:col>7</xdr:col>
      <xdr:colOff>1508124</xdr:colOff>
      <xdr:row>505</xdr:row>
      <xdr:rowOff>989421</xdr:rowOff>
    </xdr:to>
    <xdr:pic>
      <xdr:nvPicPr>
        <xdr:cNvPr id="237843" name="Рисунок 29">
          <a:extLst>
            <a:ext uri="{FF2B5EF4-FFF2-40B4-BE49-F238E27FC236}">
              <a16:creationId xmlns:a16="http://schemas.microsoft.com/office/drawing/2014/main" id="{170B626E-3045-4443-85CA-AEC92F33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16639" y="94775111"/>
          <a:ext cx="685165" cy="9309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40549</xdr:colOff>
      <xdr:row>505</xdr:row>
      <xdr:rowOff>64225</xdr:rowOff>
    </xdr:from>
    <xdr:to>
      <xdr:col>7</xdr:col>
      <xdr:colOff>744764</xdr:colOff>
      <xdr:row>505</xdr:row>
      <xdr:rowOff>997040</xdr:rowOff>
    </xdr:to>
    <xdr:pic>
      <xdr:nvPicPr>
        <xdr:cNvPr id="237844" name="Рисунок 28">
          <a:extLst>
            <a:ext uri="{FF2B5EF4-FFF2-40B4-BE49-F238E27FC236}">
              <a16:creationId xmlns:a16="http://schemas.microsoft.com/office/drawing/2014/main" id="{F060438E-73B9-4DA6-9DFF-5A4A0ACFC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4229" y="94780825"/>
          <a:ext cx="704215" cy="9328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842010</xdr:colOff>
      <xdr:row>10</xdr:row>
      <xdr:rowOff>144780</xdr:rowOff>
    </xdr:from>
    <xdr:to>
      <xdr:col>7</xdr:col>
      <xdr:colOff>1449705</xdr:colOff>
      <xdr:row>15</xdr:row>
      <xdr:rowOff>108585</xdr:rowOff>
    </xdr:to>
    <xdr:pic>
      <xdr:nvPicPr>
        <xdr:cNvPr id="237846" name="Рисунок 4">
          <a:extLst>
            <a:ext uri="{FF2B5EF4-FFF2-40B4-BE49-F238E27FC236}">
              <a16:creationId xmlns:a16="http://schemas.microsoft.com/office/drawing/2014/main" id="{9CC99D3F-5A0E-471D-84AD-13022F85B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2674620"/>
          <a:ext cx="607695" cy="8020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137160</xdr:colOff>
      <xdr:row>10</xdr:row>
      <xdr:rowOff>110490</xdr:rowOff>
    </xdr:from>
    <xdr:to>
      <xdr:col>7</xdr:col>
      <xdr:colOff>746760</xdr:colOff>
      <xdr:row>15</xdr:row>
      <xdr:rowOff>72390</xdr:rowOff>
    </xdr:to>
    <xdr:pic>
      <xdr:nvPicPr>
        <xdr:cNvPr id="237847" name="Рисунок 5">
          <a:extLst>
            <a:ext uri="{FF2B5EF4-FFF2-40B4-BE49-F238E27FC236}">
              <a16:creationId xmlns:a16="http://schemas.microsoft.com/office/drawing/2014/main" id="{0E5D6EED-338B-4219-AEDC-A15772FDC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840" y="2640330"/>
          <a:ext cx="60960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1565910</xdr:colOff>
      <xdr:row>11</xdr:row>
      <xdr:rowOff>15240</xdr:rowOff>
    </xdr:from>
    <xdr:to>
      <xdr:col>7</xdr:col>
      <xdr:colOff>2173605</xdr:colOff>
      <xdr:row>16</xdr:row>
      <xdr:rowOff>544</xdr:rowOff>
    </xdr:to>
    <xdr:pic>
      <xdr:nvPicPr>
        <xdr:cNvPr id="237848" name="Рисунок 6">
          <a:extLst>
            <a:ext uri="{FF2B5EF4-FFF2-40B4-BE49-F238E27FC236}">
              <a16:creationId xmlns:a16="http://schemas.microsoft.com/office/drawing/2014/main" id="{5E77986D-3FD7-4A5E-BEB8-23F048E3A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9590" y="2712720"/>
          <a:ext cx="60769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842010</xdr:colOff>
      <xdr:row>16</xdr:row>
      <xdr:rowOff>146685</xdr:rowOff>
    </xdr:from>
    <xdr:to>
      <xdr:col>7</xdr:col>
      <xdr:colOff>1449705</xdr:colOff>
      <xdr:row>21</xdr:row>
      <xdr:rowOff>148590</xdr:rowOff>
    </xdr:to>
    <xdr:pic>
      <xdr:nvPicPr>
        <xdr:cNvPr id="237849" name="Рисунок 8">
          <a:extLst>
            <a:ext uri="{FF2B5EF4-FFF2-40B4-BE49-F238E27FC236}">
              <a16:creationId xmlns:a16="http://schemas.microsoft.com/office/drawing/2014/main" id="{78749676-2D8D-4AFF-801E-73C191088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5690" y="3682365"/>
          <a:ext cx="607695" cy="8401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1527810</xdr:colOff>
      <xdr:row>17</xdr:row>
      <xdr:rowOff>19050</xdr:rowOff>
    </xdr:from>
    <xdr:to>
      <xdr:col>7</xdr:col>
      <xdr:colOff>2135505</xdr:colOff>
      <xdr:row>21</xdr:row>
      <xdr:rowOff>146685</xdr:rowOff>
    </xdr:to>
    <xdr:pic>
      <xdr:nvPicPr>
        <xdr:cNvPr id="237850" name="Рисунок 7">
          <a:extLst>
            <a:ext uri="{FF2B5EF4-FFF2-40B4-BE49-F238E27FC236}">
              <a16:creationId xmlns:a16="http://schemas.microsoft.com/office/drawing/2014/main" id="{69C08552-1B58-43D0-A9B8-2CB56D72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1490" y="3722370"/>
          <a:ext cx="607695" cy="7981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absolute">
    <xdr:from>
      <xdr:col>7</xdr:col>
      <xdr:colOff>137160</xdr:colOff>
      <xdr:row>16</xdr:row>
      <xdr:rowOff>129540</xdr:rowOff>
    </xdr:from>
    <xdr:to>
      <xdr:col>7</xdr:col>
      <xdr:colOff>746760</xdr:colOff>
      <xdr:row>21</xdr:row>
      <xdr:rowOff>110490</xdr:rowOff>
    </xdr:to>
    <xdr:pic>
      <xdr:nvPicPr>
        <xdr:cNvPr id="237851" name="Рисунок 9">
          <a:extLst>
            <a:ext uri="{FF2B5EF4-FFF2-40B4-BE49-F238E27FC236}">
              <a16:creationId xmlns:a16="http://schemas.microsoft.com/office/drawing/2014/main" id="{1269F44D-87DA-47E9-BE34-9D18F7FC33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0840" y="3665220"/>
          <a:ext cx="609600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792480</xdr:colOff>
      <xdr:row>29</xdr:row>
      <xdr:rowOff>68580</xdr:rowOff>
    </xdr:from>
    <xdr:to>
      <xdr:col>7</xdr:col>
      <xdr:colOff>1466850</xdr:colOff>
      <xdr:row>34</xdr:row>
      <xdr:rowOff>130084</xdr:rowOff>
    </xdr:to>
    <xdr:pic>
      <xdr:nvPicPr>
        <xdr:cNvPr id="237852" name="Рисунок 11">
          <a:extLst>
            <a:ext uri="{FF2B5EF4-FFF2-40B4-BE49-F238E27FC236}">
              <a16:creationId xmlns:a16="http://schemas.microsoft.com/office/drawing/2014/main" id="{C5E248CA-212A-40E2-9BA2-F296337CA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6160" y="6659880"/>
          <a:ext cx="674370" cy="899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</xdr:colOff>
      <xdr:row>29</xdr:row>
      <xdr:rowOff>45720</xdr:rowOff>
    </xdr:from>
    <xdr:to>
      <xdr:col>7</xdr:col>
      <xdr:colOff>685800</xdr:colOff>
      <xdr:row>34</xdr:row>
      <xdr:rowOff>93345</xdr:rowOff>
    </xdr:to>
    <xdr:pic>
      <xdr:nvPicPr>
        <xdr:cNvPr id="237853" name="Рисунок 10">
          <a:extLst>
            <a:ext uri="{FF2B5EF4-FFF2-40B4-BE49-F238E27FC236}">
              <a16:creationId xmlns:a16="http://schemas.microsoft.com/office/drawing/2014/main" id="{4758420E-87B9-445E-BBDA-2D3BCF667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6540" y="6644640"/>
          <a:ext cx="66294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1569720</xdr:colOff>
      <xdr:row>29</xdr:row>
      <xdr:rowOff>76200</xdr:rowOff>
    </xdr:from>
    <xdr:to>
      <xdr:col>7</xdr:col>
      <xdr:colOff>2247900</xdr:colOff>
      <xdr:row>34</xdr:row>
      <xdr:rowOff>137704</xdr:rowOff>
    </xdr:to>
    <xdr:pic>
      <xdr:nvPicPr>
        <xdr:cNvPr id="237854" name="Рисунок 12">
          <a:extLst>
            <a:ext uri="{FF2B5EF4-FFF2-40B4-BE49-F238E27FC236}">
              <a16:creationId xmlns:a16="http://schemas.microsoft.com/office/drawing/2014/main" id="{F9FF041E-F5AA-4B5C-BA8E-43CBA09F9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6667500"/>
          <a:ext cx="678180" cy="899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</xdr:colOff>
      <xdr:row>37</xdr:row>
      <xdr:rowOff>175260</xdr:rowOff>
    </xdr:from>
    <xdr:to>
      <xdr:col>7</xdr:col>
      <xdr:colOff>704850</xdr:colOff>
      <xdr:row>42</xdr:row>
      <xdr:rowOff>57150</xdr:rowOff>
    </xdr:to>
    <xdr:pic>
      <xdr:nvPicPr>
        <xdr:cNvPr id="237855" name="Рисунок 13">
          <a:extLst>
            <a:ext uri="{FF2B5EF4-FFF2-40B4-BE49-F238E27FC236}">
              <a16:creationId xmlns:a16="http://schemas.microsoft.com/office/drawing/2014/main" id="{E938AD9B-2674-464D-89F8-393C3EEB8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8122920"/>
          <a:ext cx="6553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784860</xdr:colOff>
      <xdr:row>37</xdr:row>
      <xdr:rowOff>182880</xdr:rowOff>
    </xdr:from>
    <xdr:to>
      <xdr:col>7</xdr:col>
      <xdr:colOff>1428750</xdr:colOff>
      <xdr:row>42</xdr:row>
      <xdr:rowOff>55245</xdr:rowOff>
    </xdr:to>
    <xdr:pic>
      <xdr:nvPicPr>
        <xdr:cNvPr id="237856" name="Рисунок 14">
          <a:extLst>
            <a:ext uri="{FF2B5EF4-FFF2-40B4-BE49-F238E27FC236}">
              <a16:creationId xmlns:a16="http://schemas.microsoft.com/office/drawing/2014/main" id="{741C22CF-F648-4E58-ABC9-3F8E8CE3C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540" y="8130540"/>
          <a:ext cx="6400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1478280</xdr:colOff>
      <xdr:row>38</xdr:row>
      <xdr:rowOff>0</xdr:rowOff>
    </xdr:from>
    <xdr:to>
      <xdr:col>7</xdr:col>
      <xdr:colOff>2112645</xdr:colOff>
      <xdr:row>42</xdr:row>
      <xdr:rowOff>76200</xdr:rowOff>
    </xdr:to>
    <xdr:pic>
      <xdr:nvPicPr>
        <xdr:cNvPr id="237857" name="Рисунок 15">
          <a:extLst>
            <a:ext uri="{FF2B5EF4-FFF2-40B4-BE49-F238E27FC236}">
              <a16:creationId xmlns:a16="http://schemas.microsoft.com/office/drawing/2014/main" id="{D2519166-AEA7-4FF0-9F94-6F4472AFB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71960" y="8145780"/>
          <a:ext cx="64770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91440</xdr:colOff>
      <xdr:row>70</xdr:row>
      <xdr:rowOff>106680</xdr:rowOff>
    </xdr:from>
    <xdr:to>
      <xdr:col>7</xdr:col>
      <xdr:colOff>712470</xdr:colOff>
      <xdr:row>75</xdr:row>
      <xdr:rowOff>99058</xdr:rowOff>
    </xdr:to>
    <xdr:pic>
      <xdr:nvPicPr>
        <xdr:cNvPr id="237858" name="Рисунок 172">
          <a:extLst>
            <a:ext uri="{FF2B5EF4-FFF2-40B4-BE49-F238E27FC236}">
              <a16:creationId xmlns:a16="http://schemas.microsoft.com/office/drawing/2014/main" id="{CF05C2C5-A083-4BB7-9989-4DC6A9BB3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5120" y="12321540"/>
          <a:ext cx="62103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830580</xdr:colOff>
      <xdr:row>70</xdr:row>
      <xdr:rowOff>137160</xdr:rowOff>
    </xdr:from>
    <xdr:to>
      <xdr:col>7</xdr:col>
      <xdr:colOff>1434465</xdr:colOff>
      <xdr:row>75</xdr:row>
      <xdr:rowOff>116203</xdr:rowOff>
    </xdr:to>
    <xdr:pic>
      <xdr:nvPicPr>
        <xdr:cNvPr id="237859" name="Рисунок 173">
          <a:extLst>
            <a:ext uri="{FF2B5EF4-FFF2-40B4-BE49-F238E27FC236}">
              <a16:creationId xmlns:a16="http://schemas.microsoft.com/office/drawing/2014/main" id="{DFC23342-5B9D-43F4-9558-B34F091BC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260" y="12352020"/>
          <a:ext cx="603885" cy="8172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1615440</xdr:colOff>
      <xdr:row>71</xdr:row>
      <xdr:rowOff>0</xdr:rowOff>
    </xdr:from>
    <xdr:to>
      <xdr:col>7</xdr:col>
      <xdr:colOff>2236470</xdr:colOff>
      <xdr:row>75</xdr:row>
      <xdr:rowOff>156210</xdr:rowOff>
    </xdr:to>
    <xdr:pic>
      <xdr:nvPicPr>
        <xdr:cNvPr id="237860" name="Рисунок 174">
          <a:extLst>
            <a:ext uri="{FF2B5EF4-FFF2-40B4-BE49-F238E27FC236}">
              <a16:creationId xmlns:a16="http://schemas.microsoft.com/office/drawing/2014/main" id="{92E93F4C-2634-42E1-89A7-3FB6CB779C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09120" y="12382500"/>
          <a:ext cx="621030" cy="8267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1181100</xdr:colOff>
      <xdr:row>76</xdr:row>
      <xdr:rowOff>68580</xdr:rowOff>
    </xdr:from>
    <xdr:to>
      <xdr:col>7</xdr:col>
      <xdr:colOff>1794510</xdr:colOff>
      <xdr:row>81</xdr:row>
      <xdr:rowOff>61503</xdr:rowOff>
    </xdr:to>
    <xdr:pic>
      <xdr:nvPicPr>
        <xdr:cNvPr id="237861" name="Рисунок 175">
          <a:extLst>
            <a:ext uri="{FF2B5EF4-FFF2-40B4-BE49-F238E27FC236}">
              <a16:creationId xmlns:a16="http://schemas.microsoft.com/office/drawing/2014/main" id="{D83E1825-912E-4CB4-AD68-C338DB65D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74780" y="13289280"/>
          <a:ext cx="613410" cy="8311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449580</xdr:colOff>
      <xdr:row>76</xdr:row>
      <xdr:rowOff>30480</xdr:rowOff>
    </xdr:from>
    <xdr:to>
      <xdr:col>7</xdr:col>
      <xdr:colOff>1070610</xdr:colOff>
      <xdr:row>81</xdr:row>
      <xdr:rowOff>26669</xdr:rowOff>
    </xdr:to>
    <xdr:pic>
      <xdr:nvPicPr>
        <xdr:cNvPr id="237863" name="Рисунок 177">
          <a:extLst>
            <a:ext uri="{FF2B5EF4-FFF2-40B4-BE49-F238E27FC236}">
              <a16:creationId xmlns:a16="http://schemas.microsoft.com/office/drawing/2014/main" id="{4ABD5C19-20CF-4126-AFB4-67BA7D7D98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43260" y="13251180"/>
          <a:ext cx="621030" cy="834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88</xdr:row>
      <xdr:rowOff>45720</xdr:rowOff>
    </xdr:from>
    <xdr:to>
      <xdr:col>7</xdr:col>
      <xdr:colOff>664845</xdr:colOff>
      <xdr:row>93</xdr:row>
      <xdr:rowOff>38101</xdr:rowOff>
    </xdr:to>
    <xdr:pic>
      <xdr:nvPicPr>
        <xdr:cNvPr id="237864" name="Рисунок 178">
          <a:extLst>
            <a:ext uri="{FF2B5EF4-FFF2-40B4-BE49-F238E27FC236}">
              <a16:creationId xmlns:a16="http://schemas.microsoft.com/office/drawing/2014/main" id="{706444BF-C871-4DBB-ABA5-54B92955D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4640" y="16512540"/>
          <a:ext cx="61722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784860</xdr:colOff>
      <xdr:row>88</xdr:row>
      <xdr:rowOff>60960</xdr:rowOff>
    </xdr:from>
    <xdr:to>
      <xdr:col>7</xdr:col>
      <xdr:colOff>1409700</xdr:colOff>
      <xdr:row>93</xdr:row>
      <xdr:rowOff>57151</xdr:rowOff>
    </xdr:to>
    <xdr:pic>
      <xdr:nvPicPr>
        <xdr:cNvPr id="237865" name="Рисунок 179">
          <a:extLst>
            <a:ext uri="{FF2B5EF4-FFF2-40B4-BE49-F238E27FC236}">
              <a16:creationId xmlns:a16="http://schemas.microsoft.com/office/drawing/2014/main" id="{23E89A86-DB7E-41F9-9C03-AF8BD5FD7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8540" y="16527780"/>
          <a:ext cx="6248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1600200</xdr:colOff>
      <xdr:row>88</xdr:row>
      <xdr:rowOff>99060</xdr:rowOff>
    </xdr:from>
    <xdr:to>
      <xdr:col>7</xdr:col>
      <xdr:colOff>2228850</xdr:colOff>
      <xdr:row>93</xdr:row>
      <xdr:rowOff>95251</xdr:rowOff>
    </xdr:to>
    <xdr:pic>
      <xdr:nvPicPr>
        <xdr:cNvPr id="237866" name="Рисунок 180">
          <a:extLst>
            <a:ext uri="{FF2B5EF4-FFF2-40B4-BE49-F238E27FC236}">
              <a16:creationId xmlns:a16="http://schemas.microsoft.com/office/drawing/2014/main" id="{32B1F661-94CF-4F58-A680-7EF75D168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880" y="16565880"/>
          <a:ext cx="624840" cy="830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76200</xdr:colOff>
      <xdr:row>97</xdr:row>
      <xdr:rowOff>83820</xdr:rowOff>
    </xdr:from>
    <xdr:to>
      <xdr:col>7</xdr:col>
      <xdr:colOff>741045</xdr:colOff>
      <xdr:row>102</xdr:row>
      <xdr:rowOff>95251</xdr:rowOff>
    </xdr:to>
    <xdr:pic>
      <xdr:nvPicPr>
        <xdr:cNvPr id="237867" name="Рисунок 181">
          <a:extLst>
            <a:ext uri="{FF2B5EF4-FFF2-40B4-BE49-F238E27FC236}">
              <a16:creationId xmlns:a16="http://schemas.microsoft.com/office/drawing/2014/main" id="{762E5D29-E36E-4CFF-B859-7ABDDE6FC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880" y="17899380"/>
          <a:ext cx="67818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845820</xdr:colOff>
      <xdr:row>97</xdr:row>
      <xdr:rowOff>114300</xdr:rowOff>
    </xdr:from>
    <xdr:to>
      <xdr:col>7</xdr:col>
      <xdr:colOff>1543050</xdr:colOff>
      <xdr:row>102</xdr:row>
      <xdr:rowOff>114301</xdr:rowOff>
    </xdr:to>
    <xdr:pic>
      <xdr:nvPicPr>
        <xdr:cNvPr id="237868" name="Рисунок 182">
          <a:extLst>
            <a:ext uri="{FF2B5EF4-FFF2-40B4-BE49-F238E27FC236}">
              <a16:creationId xmlns:a16="http://schemas.microsoft.com/office/drawing/2014/main" id="{3B8F0871-D4C3-43F5-962D-6199C3263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9500" y="17929860"/>
          <a:ext cx="69342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1569720</xdr:colOff>
      <xdr:row>97</xdr:row>
      <xdr:rowOff>137160</xdr:rowOff>
    </xdr:from>
    <xdr:to>
      <xdr:col>7</xdr:col>
      <xdr:colOff>2266950</xdr:colOff>
      <xdr:row>102</xdr:row>
      <xdr:rowOff>133351</xdr:rowOff>
    </xdr:to>
    <xdr:pic>
      <xdr:nvPicPr>
        <xdr:cNvPr id="237869" name="Рисунок 183">
          <a:extLst>
            <a:ext uri="{FF2B5EF4-FFF2-40B4-BE49-F238E27FC236}">
              <a16:creationId xmlns:a16="http://schemas.microsoft.com/office/drawing/2014/main" id="{D6B6A1A4-F7F7-4CC8-AE26-D9325EC4A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400" y="17952720"/>
          <a:ext cx="69342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45720</xdr:colOff>
      <xdr:row>398</xdr:row>
      <xdr:rowOff>60960</xdr:rowOff>
    </xdr:from>
    <xdr:to>
      <xdr:col>7</xdr:col>
      <xdr:colOff>701040</xdr:colOff>
      <xdr:row>398</xdr:row>
      <xdr:rowOff>933450</xdr:rowOff>
    </xdr:to>
    <xdr:pic>
      <xdr:nvPicPr>
        <xdr:cNvPr id="237876" name="Рисунок 190">
          <a:extLst>
            <a:ext uri="{FF2B5EF4-FFF2-40B4-BE49-F238E27FC236}">
              <a16:creationId xmlns:a16="http://schemas.microsoft.com/office/drawing/2014/main" id="{E7F7746A-F254-4346-92F4-9D2F6A5AE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9400" y="84749640"/>
          <a:ext cx="64770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830580</xdr:colOff>
      <xdr:row>398</xdr:row>
      <xdr:rowOff>53340</xdr:rowOff>
    </xdr:from>
    <xdr:to>
      <xdr:col>7</xdr:col>
      <xdr:colOff>1466850</xdr:colOff>
      <xdr:row>398</xdr:row>
      <xdr:rowOff>933450</xdr:rowOff>
    </xdr:to>
    <xdr:pic>
      <xdr:nvPicPr>
        <xdr:cNvPr id="237877" name="Рисунок 191">
          <a:extLst>
            <a:ext uri="{FF2B5EF4-FFF2-40B4-BE49-F238E27FC236}">
              <a16:creationId xmlns:a16="http://schemas.microsoft.com/office/drawing/2014/main" id="{6FFADDBD-AE19-401A-B791-A82F1B990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260" y="84742020"/>
          <a:ext cx="640080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1581150</xdr:colOff>
      <xdr:row>398</xdr:row>
      <xdr:rowOff>57150</xdr:rowOff>
    </xdr:from>
    <xdr:to>
      <xdr:col>7</xdr:col>
      <xdr:colOff>2225584</xdr:colOff>
      <xdr:row>398</xdr:row>
      <xdr:rowOff>929640</xdr:rowOff>
    </xdr:to>
    <xdr:pic>
      <xdr:nvPicPr>
        <xdr:cNvPr id="237878" name="Рисунок 192">
          <a:extLst>
            <a:ext uri="{FF2B5EF4-FFF2-40B4-BE49-F238E27FC236}">
              <a16:creationId xmlns:a16="http://schemas.microsoft.com/office/drawing/2014/main" id="{399CE70F-F0F1-4B5A-B559-4DD140209E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77007" y="85605257"/>
          <a:ext cx="636814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353</xdr:row>
      <xdr:rowOff>83820</xdr:rowOff>
    </xdr:from>
    <xdr:to>
      <xdr:col>7</xdr:col>
      <xdr:colOff>1085850</xdr:colOff>
      <xdr:row>358</xdr:row>
      <xdr:rowOff>205739</xdr:rowOff>
    </xdr:to>
    <xdr:pic>
      <xdr:nvPicPr>
        <xdr:cNvPr id="237879" name="Рисунок 1">
          <a:extLst>
            <a:ext uri="{FF2B5EF4-FFF2-40B4-BE49-F238E27FC236}">
              <a16:creationId xmlns:a16="http://schemas.microsoft.com/office/drawing/2014/main" id="{E8ECC7FA-90C9-4B58-AD38-609C90E11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7980" y="71147940"/>
          <a:ext cx="975360" cy="144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1234440</xdr:colOff>
      <xdr:row>353</xdr:row>
      <xdr:rowOff>114300</xdr:rowOff>
    </xdr:from>
    <xdr:to>
      <xdr:col>7</xdr:col>
      <xdr:colOff>2190750</xdr:colOff>
      <xdr:row>358</xdr:row>
      <xdr:rowOff>171449</xdr:rowOff>
    </xdr:to>
    <xdr:pic>
      <xdr:nvPicPr>
        <xdr:cNvPr id="237880" name="Рисунок 2">
          <a:extLst>
            <a:ext uri="{FF2B5EF4-FFF2-40B4-BE49-F238E27FC236}">
              <a16:creationId xmlns:a16="http://schemas.microsoft.com/office/drawing/2014/main" id="{35FDF395-7B84-4B37-BD39-32E4B2200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71178420"/>
          <a:ext cx="952500" cy="1394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129540</xdr:colOff>
      <xdr:row>362</xdr:row>
      <xdr:rowOff>152400</xdr:rowOff>
    </xdr:from>
    <xdr:to>
      <xdr:col>7</xdr:col>
      <xdr:colOff>1047750</xdr:colOff>
      <xdr:row>367</xdr:row>
      <xdr:rowOff>95251</xdr:rowOff>
    </xdr:to>
    <xdr:pic>
      <xdr:nvPicPr>
        <xdr:cNvPr id="237881" name="Рисунок 3">
          <a:extLst>
            <a:ext uri="{FF2B5EF4-FFF2-40B4-BE49-F238E27FC236}">
              <a16:creationId xmlns:a16="http://schemas.microsoft.com/office/drawing/2014/main" id="{581517B3-FF3A-4892-9818-4ABD74E5B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3220" y="72816720"/>
          <a:ext cx="922020" cy="13868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1196340</xdr:colOff>
      <xdr:row>362</xdr:row>
      <xdr:rowOff>160020</xdr:rowOff>
    </xdr:from>
    <xdr:to>
      <xdr:col>7</xdr:col>
      <xdr:colOff>2114550</xdr:colOff>
      <xdr:row>367</xdr:row>
      <xdr:rowOff>91441</xdr:rowOff>
    </xdr:to>
    <xdr:pic>
      <xdr:nvPicPr>
        <xdr:cNvPr id="237882" name="Рисунок 4">
          <a:extLst>
            <a:ext uri="{FF2B5EF4-FFF2-40B4-BE49-F238E27FC236}">
              <a16:creationId xmlns:a16="http://schemas.microsoft.com/office/drawing/2014/main" id="{9F022E06-C0B4-4056-B2E0-B57F692A0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020" y="72824340"/>
          <a:ext cx="922020" cy="1371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144780</xdr:colOff>
      <xdr:row>372</xdr:row>
      <xdr:rowOff>99060</xdr:rowOff>
    </xdr:from>
    <xdr:to>
      <xdr:col>7</xdr:col>
      <xdr:colOff>1047750</xdr:colOff>
      <xdr:row>375</xdr:row>
      <xdr:rowOff>209550</xdr:rowOff>
    </xdr:to>
    <xdr:pic>
      <xdr:nvPicPr>
        <xdr:cNvPr id="237883" name="Рисунок 163">
          <a:extLst>
            <a:ext uri="{FF2B5EF4-FFF2-40B4-BE49-F238E27FC236}">
              <a16:creationId xmlns:a16="http://schemas.microsoft.com/office/drawing/2014/main" id="{2D74C722-0EBF-43E5-A1BC-6D547C95A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8460" y="74500740"/>
          <a:ext cx="899160" cy="136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1196340</xdr:colOff>
      <xdr:row>372</xdr:row>
      <xdr:rowOff>91440</xdr:rowOff>
    </xdr:from>
    <xdr:to>
      <xdr:col>7</xdr:col>
      <xdr:colOff>2114550</xdr:colOff>
      <xdr:row>375</xdr:row>
      <xdr:rowOff>209550</xdr:rowOff>
    </xdr:to>
    <xdr:pic>
      <xdr:nvPicPr>
        <xdr:cNvPr id="237884" name="Рисунок 164">
          <a:extLst>
            <a:ext uri="{FF2B5EF4-FFF2-40B4-BE49-F238E27FC236}">
              <a16:creationId xmlns:a16="http://schemas.microsoft.com/office/drawing/2014/main" id="{A68FD2D5-222B-4565-A3F7-3FFB33B21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020" y="74493120"/>
          <a:ext cx="914400" cy="1379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226</xdr:row>
      <xdr:rowOff>53340</xdr:rowOff>
    </xdr:from>
    <xdr:to>
      <xdr:col>7</xdr:col>
      <xdr:colOff>741045</xdr:colOff>
      <xdr:row>231</xdr:row>
      <xdr:rowOff>133350</xdr:rowOff>
    </xdr:to>
    <xdr:pic>
      <xdr:nvPicPr>
        <xdr:cNvPr id="237885" name="Рисунок 1">
          <a:extLst>
            <a:ext uri="{FF2B5EF4-FFF2-40B4-BE49-F238E27FC236}">
              <a16:creationId xmlns:a16="http://schemas.microsoft.com/office/drawing/2014/main" id="{2D9DB8D0-BA05-41BD-A3F5-D1C6F7F355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4640" y="47579280"/>
          <a:ext cx="6934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830580</xdr:colOff>
      <xdr:row>226</xdr:row>
      <xdr:rowOff>76200</xdr:rowOff>
    </xdr:from>
    <xdr:to>
      <xdr:col>7</xdr:col>
      <xdr:colOff>1543050</xdr:colOff>
      <xdr:row>231</xdr:row>
      <xdr:rowOff>133350</xdr:rowOff>
    </xdr:to>
    <xdr:pic>
      <xdr:nvPicPr>
        <xdr:cNvPr id="237886" name="Рисунок 2">
          <a:extLst>
            <a:ext uri="{FF2B5EF4-FFF2-40B4-BE49-F238E27FC236}">
              <a16:creationId xmlns:a16="http://schemas.microsoft.com/office/drawing/2014/main" id="{F7182E70-1D3F-4853-893E-B2EC0A018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4260" y="47602140"/>
          <a:ext cx="7086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1600200</xdr:colOff>
      <xdr:row>226</xdr:row>
      <xdr:rowOff>83820</xdr:rowOff>
    </xdr:from>
    <xdr:to>
      <xdr:col>8</xdr:col>
      <xdr:colOff>1905</xdr:colOff>
      <xdr:row>231</xdr:row>
      <xdr:rowOff>152400</xdr:rowOff>
    </xdr:to>
    <xdr:pic>
      <xdr:nvPicPr>
        <xdr:cNvPr id="237887" name="Рисунок 3">
          <a:extLst>
            <a:ext uri="{FF2B5EF4-FFF2-40B4-BE49-F238E27FC236}">
              <a16:creationId xmlns:a16="http://schemas.microsoft.com/office/drawing/2014/main" id="{C94FA37A-4F75-4FFA-A607-6B44E8AE1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880" y="47609760"/>
          <a:ext cx="69342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335280</xdr:colOff>
      <xdr:row>232</xdr:row>
      <xdr:rowOff>76200</xdr:rowOff>
    </xdr:from>
    <xdr:to>
      <xdr:col>7</xdr:col>
      <xdr:colOff>1047750</xdr:colOff>
      <xdr:row>236</xdr:row>
      <xdr:rowOff>140970</xdr:rowOff>
    </xdr:to>
    <xdr:pic>
      <xdr:nvPicPr>
        <xdr:cNvPr id="237888" name="Рисунок 4">
          <a:extLst>
            <a:ext uri="{FF2B5EF4-FFF2-40B4-BE49-F238E27FC236}">
              <a16:creationId xmlns:a16="http://schemas.microsoft.com/office/drawing/2014/main" id="{EF62525F-09FA-47C0-A3FD-E2BC9D781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28960" y="42969180"/>
          <a:ext cx="71247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1196340</xdr:colOff>
      <xdr:row>232</xdr:row>
      <xdr:rowOff>76200</xdr:rowOff>
    </xdr:from>
    <xdr:to>
      <xdr:col>7</xdr:col>
      <xdr:colOff>1905000</xdr:colOff>
      <xdr:row>236</xdr:row>
      <xdr:rowOff>140970</xdr:rowOff>
    </xdr:to>
    <xdr:pic>
      <xdr:nvPicPr>
        <xdr:cNvPr id="237889" name="Рисунок 5">
          <a:extLst>
            <a:ext uri="{FF2B5EF4-FFF2-40B4-BE49-F238E27FC236}">
              <a16:creationId xmlns:a16="http://schemas.microsoft.com/office/drawing/2014/main" id="{3A0F7A56-D49C-4710-9DFC-69C6F5A81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90020" y="42969180"/>
          <a:ext cx="70866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69670</xdr:colOff>
      <xdr:row>507</xdr:row>
      <xdr:rowOff>36466</xdr:rowOff>
    </xdr:from>
    <xdr:to>
      <xdr:col>7</xdr:col>
      <xdr:colOff>778330</xdr:colOff>
      <xdr:row>512</xdr:row>
      <xdr:rowOff>98789</xdr:rowOff>
    </xdr:to>
    <xdr:pic>
      <xdr:nvPicPr>
        <xdr:cNvPr id="237890" name="Рисунок 170">
          <a:extLst>
            <a:ext uri="{FF2B5EF4-FFF2-40B4-BE49-F238E27FC236}">
              <a16:creationId xmlns:a16="http://schemas.microsoft.com/office/drawing/2014/main" id="{022BACE2-3B9D-4F2D-9798-A53109D7E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5527" y="110689752"/>
          <a:ext cx="697230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846365</xdr:colOff>
      <xdr:row>507</xdr:row>
      <xdr:rowOff>50073</xdr:rowOff>
    </xdr:from>
    <xdr:to>
      <xdr:col>7</xdr:col>
      <xdr:colOff>1543595</xdr:colOff>
      <xdr:row>512</xdr:row>
      <xdr:rowOff>116206</xdr:rowOff>
    </xdr:to>
    <xdr:pic>
      <xdr:nvPicPr>
        <xdr:cNvPr id="237891" name="Рисунок 171">
          <a:extLst>
            <a:ext uri="{FF2B5EF4-FFF2-40B4-BE49-F238E27FC236}">
              <a16:creationId xmlns:a16="http://schemas.microsoft.com/office/drawing/2014/main" id="{CBEF9272-7660-4778-BC16-EDE484B55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42222" y="110703359"/>
          <a:ext cx="687705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1574620</xdr:colOff>
      <xdr:row>507</xdr:row>
      <xdr:rowOff>36466</xdr:rowOff>
    </xdr:from>
    <xdr:to>
      <xdr:col>7</xdr:col>
      <xdr:colOff>2268040</xdr:colOff>
      <xdr:row>512</xdr:row>
      <xdr:rowOff>98789</xdr:rowOff>
    </xdr:to>
    <xdr:pic>
      <xdr:nvPicPr>
        <xdr:cNvPr id="237892" name="Рисунок 172">
          <a:extLst>
            <a:ext uri="{FF2B5EF4-FFF2-40B4-BE49-F238E27FC236}">
              <a16:creationId xmlns:a16="http://schemas.microsoft.com/office/drawing/2014/main" id="{ECFD2462-B1C6-47A4-A6D9-47BE3E50F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70477" y="110689752"/>
          <a:ext cx="697230" cy="9505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392704</xdr:colOff>
      <xdr:row>513</xdr:row>
      <xdr:rowOff>67764</xdr:rowOff>
    </xdr:from>
    <xdr:to>
      <xdr:col>7</xdr:col>
      <xdr:colOff>1086394</xdr:colOff>
      <xdr:row>518</xdr:row>
      <xdr:rowOff>135800</xdr:rowOff>
    </xdr:to>
    <xdr:pic>
      <xdr:nvPicPr>
        <xdr:cNvPr id="237893" name="Рисунок 173">
          <a:extLst>
            <a:ext uri="{FF2B5EF4-FFF2-40B4-BE49-F238E27FC236}">
              <a16:creationId xmlns:a16="http://schemas.microsoft.com/office/drawing/2014/main" id="{652465A2-5F59-4A53-9B86-2C9AFE16C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788561" y="111782407"/>
          <a:ext cx="689880" cy="956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1215391</xdr:colOff>
      <xdr:row>513</xdr:row>
      <xdr:rowOff>65859</xdr:rowOff>
    </xdr:from>
    <xdr:to>
      <xdr:col>7</xdr:col>
      <xdr:colOff>1905271</xdr:colOff>
      <xdr:row>518</xdr:row>
      <xdr:rowOff>131990</xdr:rowOff>
    </xdr:to>
    <xdr:pic>
      <xdr:nvPicPr>
        <xdr:cNvPr id="237894" name="Рисунок 174">
          <a:extLst>
            <a:ext uri="{FF2B5EF4-FFF2-40B4-BE49-F238E27FC236}">
              <a16:creationId xmlns:a16="http://schemas.microsoft.com/office/drawing/2014/main" id="{F4CD331A-1617-4066-86DE-065B054B2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11248" y="111780502"/>
          <a:ext cx="689880" cy="9544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121920</xdr:colOff>
      <xdr:row>53</xdr:row>
      <xdr:rowOff>121920</xdr:rowOff>
    </xdr:from>
    <xdr:to>
      <xdr:col>7</xdr:col>
      <xdr:colOff>742950</xdr:colOff>
      <xdr:row>58</xdr:row>
      <xdr:rowOff>131447</xdr:rowOff>
    </xdr:to>
    <xdr:pic>
      <xdr:nvPicPr>
        <xdr:cNvPr id="237895" name="Рисунок 1">
          <a:extLst>
            <a:ext uri="{FF2B5EF4-FFF2-40B4-BE49-F238E27FC236}">
              <a16:creationId xmlns:a16="http://schemas.microsoft.com/office/drawing/2014/main" id="{36C7BD32-A7F1-4AAB-8323-07C40A111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5600" y="9258300"/>
          <a:ext cx="61722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777240</xdr:colOff>
      <xdr:row>53</xdr:row>
      <xdr:rowOff>106680</xdr:rowOff>
    </xdr:from>
    <xdr:to>
      <xdr:col>7</xdr:col>
      <xdr:colOff>1409700</xdr:colOff>
      <xdr:row>58</xdr:row>
      <xdr:rowOff>133352</xdr:rowOff>
    </xdr:to>
    <xdr:pic>
      <xdr:nvPicPr>
        <xdr:cNvPr id="237896" name="Рисунок 2">
          <a:extLst>
            <a:ext uri="{FF2B5EF4-FFF2-40B4-BE49-F238E27FC236}">
              <a16:creationId xmlns:a16="http://schemas.microsoft.com/office/drawing/2014/main" id="{898AB0A9-299A-4D33-876E-E6C4E84A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70920" y="9243060"/>
          <a:ext cx="632460" cy="8610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1508760</xdr:colOff>
      <xdr:row>53</xdr:row>
      <xdr:rowOff>129540</xdr:rowOff>
    </xdr:from>
    <xdr:to>
      <xdr:col>7</xdr:col>
      <xdr:colOff>2133600</xdr:colOff>
      <xdr:row>58</xdr:row>
      <xdr:rowOff>131447</xdr:rowOff>
    </xdr:to>
    <xdr:pic>
      <xdr:nvPicPr>
        <xdr:cNvPr id="237897" name="Рисунок 3">
          <a:extLst>
            <a:ext uri="{FF2B5EF4-FFF2-40B4-BE49-F238E27FC236}">
              <a16:creationId xmlns:a16="http://schemas.microsoft.com/office/drawing/2014/main" id="{02D96C25-1AEE-45CE-82FE-7B36EC127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02440" y="9265920"/>
          <a:ext cx="624840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243840</xdr:colOff>
      <xdr:row>59</xdr:row>
      <xdr:rowOff>53340</xdr:rowOff>
    </xdr:from>
    <xdr:to>
      <xdr:col>7</xdr:col>
      <xdr:colOff>819492</xdr:colOff>
      <xdr:row>63</xdr:row>
      <xdr:rowOff>108276</xdr:rowOff>
    </xdr:to>
    <xdr:pic>
      <xdr:nvPicPr>
        <xdr:cNvPr id="237898" name="Рисунок 6">
          <a:extLst>
            <a:ext uri="{FF2B5EF4-FFF2-40B4-BE49-F238E27FC236}">
              <a16:creationId xmlns:a16="http://schemas.microsoft.com/office/drawing/2014/main" id="{70CF44D1-07F9-4238-AB45-BAD4C33C6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37520" y="10195560"/>
          <a:ext cx="575652" cy="755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1402080</xdr:colOff>
      <xdr:row>59</xdr:row>
      <xdr:rowOff>76200</xdr:rowOff>
    </xdr:from>
    <xdr:to>
      <xdr:col>7</xdr:col>
      <xdr:colOff>1981200</xdr:colOff>
      <xdr:row>63</xdr:row>
      <xdr:rowOff>127668</xdr:rowOff>
    </xdr:to>
    <xdr:pic>
      <xdr:nvPicPr>
        <xdr:cNvPr id="237899" name="Рисунок 7">
          <a:extLst>
            <a:ext uri="{FF2B5EF4-FFF2-40B4-BE49-F238E27FC236}">
              <a16:creationId xmlns:a16="http://schemas.microsoft.com/office/drawing/2014/main" id="{28CFAE01-79F3-4ACA-8A6B-2EBB6FC61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95760" y="10218420"/>
          <a:ext cx="579120" cy="7525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</xdr:colOff>
      <xdr:row>113</xdr:row>
      <xdr:rowOff>76200</xdr:rowOff>
    </xdr:from>
    <xdr:to>
      <xdr:col>7</xdr:col>
      <xdr:colOff>704850</xdr:colOff>
      <xdr:row>118</xdr:row>
      <xdr:rowOff>95251</xdr:rowOff>
    </xdr:to>
    <xdr:pic>
      <xdr:nvPicPr>
        <xdr:cNvPr id="237900" name="Рисунок 200">
          <a:extLst>
            <a:ext uri="{FF2B5EF4-FFF2-40B4-BE49-F238E27FC236}">
              <a16:creationId xmlns:a16="http://schemas.microsoft.com/office/drawing/2014/main" id="{356F9A72-290C-4920-9AAC-D4932C97C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4160" y="18943320"/>
          <a:ext cx="67056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815340</xdr:colOff>
      <xdr:row>113</xdr:row>
      <xdr:rowOff>83820</xdr:rowOff>
    </xdr:from>
    <xdr:to>
      <xdr:col>7</xdr:col>
      <xdr:colOff>1464945</xdr:colOff>
      <xdr:row>118</xdr:row>
      <xdr:rowOff>95251</xdr:rowOff>
    </xdr:to>
    <xdr:pic>
      <xdr:nvPicPr>
        <xdr:cNvPr id="237901" name="Рисунок 201">
          <a:extLst>
            <a:ext uri="{FF2B5EF4-FFF2-40B4-BE49-F238E27FC236}">
              <a16:creationId xmlns:a16="http://schemas.microsoft.com/office/drawing/2014/main" id="{C4614CD3-35BE-469D-B5D4-659C88477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9020" y="18950940"/>
          <a:ext cx="66294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1600200</xdr:colOff>
      <xdr:row>113</xdr:row>
      <xdr:rowOff>106680</xdr:rowOff>
    </xdr:from>
    <xdr:to>
      <xdr:col>7</xdr:col>
      <xdr:colOff>2266950</xdr:colOff>
      <xdr:row>118</xdr:row>
      <xdr:rowOff>114301</xdr:rowOff>
    </xdr:to>
    <xdr:pic>
      <xdr:nvPicPr>
        <xdr:cNvPr id="237902" name="Рисунок 202">
          <a:extLst>
            <a:ext uri="{FF2B5EF4-FFF2-40B4-BE49-F238E27FC236}">
              <a16:creationId xmlns:a16="http://schemas.microsoft.com/office/drawing/2014/main" id="{DDA76A12-623F-461C-95C0-2218B2019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93880" y="18973800"/>
          <a:ext cx="66294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419100</xdr:colOff>
      <xdr:row>119</xdr:row>
      <xdr:rowOff>38100</xdr:rowOff>
    </xdr:from>
    <xdr:to>
      <xdr:col>7</xdr:col>
      <xdr:colOff>1085850</xdr:colOff>
      <xdr:row>124</xdr:row>
      <xdr:rowOff>57150</xdr:rowOff>
    </xdr:to>
    <xdr:pic>
      <xdr:nvPicPr>
        <xdr:cNvPr id="237903" name="Рисунок 203">
          <a:extLst>
            <a:ext uri="{FF2B5EF4-FFF2-40B4-BE49-F238E27FC236}">
              <a16:creationId xmlns:a16="http://schemas.microsoft.com/office/drawing/2014/main" id="{92DBB3FE-62FB-4AA6-B913-8C7C953C3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12780" y="19956780"/>
          <a:ext cx="66294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1234440</xdr:colOff>
      <xdr:row>119</xdr:row>
      <xdr:rowOff>76200</xdr:rowOff>
    </xdr:from>
    <xdr:to>
      <xdr:col>7</xdr:col>
      <xdr:colOff>1924050</xdr:colOff>
      <xdr:row>124</xdr:row>
      <xdr:rowOff>95250</xdr:rowOff>
    </xdr:to>
    <xdr:pic>
      <xdr:nvPicPr>
        <xdr:cNvPr id="237904" name="Рисунок 204">
          <a:extLst>
            <a:ext uri="{FF2B5EF4-FFF2-40B4-BE49-F238E27FC236}">
              <a16:creationId xmlns:a16="http://schemas.microsoft.com/office/drawing/2014/main" id="{9CD75767-1FB9-41A1-A1AE-DDBD8CF3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120" y="19994880"/>
          <a:ext cx="6858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553</xdr:row>
      <xdr:rowOff>83820</xdr:rowOff>
    </xdr:from>
    <xdr:to>
      <xdr:col>7</xdr:col>
      <xdr:colOff>726713</xdr:colOff>
      <xdr:row>557</xdr:row>
      <xdr:rowOff>150223</xdr:rowOff>
    </xdr:to>
    <xdr:pic>
      <xdr:nvPicPr>
        <xdr:cNvPr id="237905" name="Рисунок 10">
          <a:extLst>
            <a:ext uri="{FF2B5EF4-FFF2-40B4-BE49-F238E27FC236}">
              <a16:creationId xmlns:a16="http://schemas.microsoft.com/office/drawing/2014/main" id="{2CE2D7DB-C33C-4D57-9F70-3AA1374A0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1780" y="102085140"/>
          <a:ext cx="688613" cy="9808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803094</xdr:colOff>
      <xdr:row>553</xdr:row>
      <xdr:rowOff>83820</xdr:rowOff>
    </xdr:from>
    <xdr:to>
      <xdr:col>7</xdr:col>
      <xdr:colOff>1489802</xdr:colOff>
      <xdr:row>557</xdr:row>
      <xdr:rowOff>149950</xdr:rowOff>
    </xdr:to>
    <xdr:pic>
      <xdr:nvPicPr>
        <xdr:cNvPr id="237906" name="Рисунок 11">
          <a:extLst>
            <a:ext uri="{FF2B5EF4-FFF2-40B4-BE49-F238E27FC236}">
              <a16:creationId xmlns:a16="http://schemas.microsoft.com/office/drawing/2014/main" id="{15232B6E-B66D-40B1-AA28-0D133DBB1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96774" y="102085140"/>
          <a:ext cx="686708" cy="9805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1566182</xdr:colOff>
      <xdr:row>553</xdr:row>
      <xdr:rowOff>83820</xdr:rowOff>
    </xdr:from>
    <xdr:to>
      <xdr:col>7</xdr:col>
      <xdr:colOff>2252890</xdr:colOff>
      <xdr:row>557</xdr:row>
      <xdr:rowOff>142603</xdr:rowOff>
    </xdr:to>
    <xdr:pic>
      <xdr:nvPicPr>
        <xdr:cNvPr id="237907" name="Рисунок 12">
          <a:extLst>
            <a:ext uri="{FF2B5EF4-FFF2-40B4-BE49-F238E27FC236}">
              <a16:creationId xmlns:a16="http://schemas.microsoft.com/office/drawing/2014/main" id="{ED77F550-6A0E-4208-AA0A-C4073274B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59862" y="102085140"/>
          <a:ext cx="686708" cy="9731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1670414</xdr:colOff>
      <xdr:row>662</xdr:row>
      <xdr:rowOff>103961</xdr:rowOff>
    </xdr:from>
    <xdr:to>
      <xdr:col>7</xdr:col>
      <xdr:colOff>2192383</xdr:colOff>
      <xdr:row>666</xdr:row>
      <xdr:rowOff>75084</xdr:rowOff>
    </xdr:to>
    <xdr:pic>
      <xdr:nvPicPr>
        <xdr:cNvPr id="237926" name="Рисунок 33">
          <a:extLst>
            <a:ext uri="{FF2B5EF4-FFF2-40B4-BE49-F238E27FC236}">
              <a16:creationId xmlns:a16="http://schemas.microsoft.com/office/drawing/2014/main" id="{B0E5AE86-06DF-4EDA-AB11-CDD95795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6271" y="144530175"/>
          <a:ext cx="510539" cy="7331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143693</xdr:colOff>
      <xdr:row>662</xdr:row>
      <xdr:rowOff>148590</xdr:rowOff>
    </xdr:from>
    <xdr:to>
      <xdr:col>7</xdr:col>
      <xdr:colOff>663925</xdr:colOff>
      <xdr:row>666</xdr:row>
      <xdr:rowOff>118025</xdr:rowOff>
    </xdr:to>
    <xdr:pic>
      <xdr:nvPicPr>
        <xdr:cNvPr id="237927" name="Рисунок 34">
          <a:extLst>
            <a:ext uri="{FF2B5EF4-FFF2-40B4-BE49-F238E27FC236}">
              <a16:creationId xmlns:a16="http://schemas.microsoft.com/office/drawing/2014/main" id="{C1DFFCBE-45CD-401B-A197-ED56FC623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9550" y="144574804"/>
          <a:ext cx="514517" cy="7314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922565</xdr:colOff>
      <xdr:row>662</xdr:row>
      <xdr:rowOff>118111</xdr:rowOff>
    </xdr:from>
    <xdr:to>
      <xdr:col>7</xdr:col>
      <xdr:colOff>1432371</xdr:colOff>
      <xdr:row>666</xdr:row>
      <xdr:rowOff>92610</xdr:rowOff>
    </xdr:to>
    <xdr:pic>
      <xdr:nvPicPr>
        <xdr:cNvPr id="237928" name="Рисунок 35">
          <a:extLst>
            <a:ext uri="{FF2B5EF4-FFF2-40B4-BE49-F238E27FC236}">
              <a16:creationId xmlns:a16="http://schemas.microsoft.com/office/drawing/2014/main" id="{9A852FC8-5560-4013-ADCE-3266B91EB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18422" y="144544325"/>
          <a:ext cx="509806" cy="736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42455</xdr:colOff>
      <xdr:row>558</xdr:row>
      <xdr:rowOff>42455</xdr:rowOff>
    </xdr:from>
    <xdr:to>
      <xdr:col>7</xdr:col>
      <xdr:colOff>744924</xdr:colOff>
      <xdr:row>563</xdr:row>
      <xdr:rowOff>131990</xdr:rowOff>
    </xdr:to>
    <xdr:pic>
      <xdr:nvPicPr>
        <xdr:cNvPr id="237932" name="Рисунок 42">
          <a:extLst>
            <a:ext uri="{FF2B5EF4-FFF2-40B4-BE49-F238E27FC236}">
              <a16:creationId xmlns:a16="http://schemas.microsoft.com/office/drawing/2014/main" id="{E9195CED-ABCD-45D6-8E21-9977E97F3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8312" y="116655669"/>
          <a:ext cx="698659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807449</xdr:colOff>
      <xdr:row>558</xdr:row>
      <xdr:rowOff>42454</xdr:rowOff>
    </xdr:from>
    <xdr:to>
      <xdr:col>7</xdr:col>
      <xdr:colOff>1504203</xdr:colOff>
      <xdr:row>563</xdr:row>
      <xdr:rowOff>131989</xdr:rowOff>
    </xdr:to>
    <xdr:pic>
      <xdr:nvPicPr>
        <xdr:cNvPr id="237933" name="Рисунок 43">
          <a:extLst>
            <a:ext uri="{FF2B5EF4-FFF2-40B4-BE49-F238E27FC236}">
              <a16:creationId xmlns:a16="http://schemas.microsoft.com/office/drawing/2014/main" id="{B1B41D44-F838-4B08-AB8D-D227251BC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3306" y="116655668"/>
          <a:ext cx="700564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1566727</xdr:colOff>
      <xdr:row>558</xdr:row>
      <xdr:rowOff>28847</xdr:rowOff>
    </xdr:from>
    <xdr:to>
      <xdr:col>7</xdr:col>
      <xdr:colOff>2263481</xdr:colOff>
      <xdr:row>563</xdr:row>
      <xdr:rowOff>131717</xdr:rowOff>
    </xdr:to>
    <xdr:pic>
      <xdr:nvPicPr>
        <xdr:cNvPr id="237934" name="Рисунок 44">
          <a:extLst>
            <a:ext uri="{FF2B5EF4-FFF2-40B4-BE49-F238E27FC236}">
              <a16:creationId xmlns:a16="http://schemas.microsoft.com/office/drawing/2014/main" id="{EC9818AF-1D73-4DDA-8981-D951527D90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62584" y="116642061"/>
          <a:ext cx="700564" cy="1051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59871</xdr:colOff>
      <xdr:row>564</xdr:row>
      <xdr:rowOff>15240</xdr:rowOff>
    </xdr:from>
    <xdr:to>
      <xdr:col>7</xdr:col>
      <xdr:colOff>745195</xdr:colOff>
      <xdr:row>569</xdr:row>
      <xdr:rowOff>97155</xdr:rowOff>
    </xdr:to>
    <xdr:pic>
      <xdr:nvPicPr>
        <xdr:cNvPr id="237935" name="Рисунок 48">
          <a:extLst>
            <a:ext uri="{FF2B5EF4-FFF2-40B4-BE49-F238E27FC236}">
              <a16:creationId xmlns:a16="http://schemas.microsoft.com/office/drawing/2014/main" id="{FFE722DC-A98F-4322-B0D9-C01374AD2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5728" y="117771454"/>
          <a:ext cx="692944" cy="1038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811258</xdr:colOff>
      <xdr:row>564</xdr:row>
      <xdr:rowOff>19050</xdr:rowOff>
    </xdr:from>
    <xdr:to>
      <xdr:col>7</xdr:col>
      <xdr:colOff>1506107</xdr:colOff>
      <xdr:row>569</xdr:row>
      <xdr:rowOff>110490</xdr:rowOff>
    </xdr:to>
    <xdr:pic>
      <xdr:nvPicPr>
        <xdr:cNvPr id="237936" name="Рисунок 49">
          <a:extLst>
            <a:ext uri="{FF2B5EF4-FFF2-40B4-BE49-F238E27FC236}">
              <a16:creationId xmlns:a16="http://schemas.microsoft.com/office/drawing/2014/main" id="{01FF976F-0B01-408F-B627-6690A1FDB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7115" y="117775264"/>
          <a:ext cx="698659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1584143</xdr:colOff>
      <xdr:row>564</xdr:row>
      <xdr:rowOff>19050</xdr:rowOff>
    </xdr:from>
    <xdr:to>
      <xdr:col>7</xdr:col>
      <xdr:colOff>2282802</xdr:colOff>
      <xdr:row>569</xdr:row>
      <xdr:rowOff>110490</xdr:rowOff>
    </xdr:to>
    <xdr:pic>
      <xdr:nvPicPr>
        <xdr:cNvPr id="237937" name="Рисунок 50">
          <a:extLst>
            <a:ext uri="{FF2B5EF4-FFF2-40B4-BE49-F238E27FC236}">
              <a16:creationId xmlns:a16="http://schemas.microsoft.com/office/drawing/2014/main" id="{475C8460-67A5-46F7-A9D6-2824C27C78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80000" y="117775264"/>
          <a:ext cx="698659" cy="10439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60142</xdr:colOff>
      <xdr:row>576</xdr:row>
      <xdr:rowOff>221525</xdr:rowOff>
    </xdr:from>
    <xdr:to>
      <xdr:col>7</xdr:col>
      <xdr:colOff>702127</xdr:colOff>
      <xdr:row>579</xdr:row>
      <xdr:rowOff>200843</xdr:rowOff>
    </xdr:to>
    <xdr:pic>
      <xdr:nvPicPr>
        <xdr:cNvPr id="237941" name="Рисунок 57">
          <a:extLst>
            <a:ext uri="{FF2B5EF4-FFF2-40B4-BE49-F238E27FC236}">
              <a16:creationId xmlns:a16="http://schemas.microsoft.com/office/drawing/2014/main" id="{36936DD9-A239-4DE7-B4F9-6613B718F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5999" y="120263739"/>
          <a:ext cx="641985" cy="10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857793</xdr:colOff>
      <xdr:row>576</xdr:row>
      <xdr:rowOff>221525</xdr:rowOff>
    </xdr:from>
    <xdr:to>
      <xdr:col>7</xdr:col>
      <xdr:colOff>1469298</xdr:colOff>
      <xdr:row>579</xdr:row>
      <xdr:rowOff>190501</xdr:rowOff>
    </xdr:to>
    <xdr:pic>
      <xdr:nvPicPr>
        <xdr:cNvPr id="237942" name="Рисунок 58">
          <a:extLst>
            <a:ext uri="{FF2B5EF4-FFF2-40B4-BE49-F238E27FC236}">
              <a16:creationId xmlns:a16="http://schemas.microsoft.com/office/drawing/2014/main" id="{0D771CB0-071E-4FF4-9E24-6F88DF05F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51473" y="106794845"/>
          <a:ext cx="611505" cy="10433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1618433</xdr:colOff>
      <xdr:row>576</xdr:row>
      <xdr:rowOff>221525</xdr:rowOff>
    </xdr:from>
    <xdr:to>
      <xdr:col>7</xdr:col>
      <xdr:colOff>2231843</xdr:colOff>
      <xdr:row>579</xdr:row>
      <xdr:rowOff>200843</xdr:rowOff>
    </xdr:to>
    <xdr:pic>
      <xdr:nvPicPr>
        <xdr:cNvPr id="237943" name="Рисунок 59">
          <a:extLst>
            <a:ext uri="{FF2B5EF4-FFF2-40B4-BE49-F238E27FC236}">
              <a16:creationId xmlns:a16="http://schemas.microsoft.com/office/drawing/2014/main" id="{1EEE24C4-C597-4C81-8BBC-DE580A5EF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14290" y="120263739"/>
          <a:ext cx="613410" cy="10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73478</xdr:colOff>
      <xdr:row>580</xdr:row>
      <xdr:rowOff>155121</xdr:rowOff>
    </xdr:from>
    <xdr:to>
      <xdr:col>7</xdr:col>
      <xdr:colOff>762612</xdr:colOff>
      <xdr:row>583</xdr:row>
      <xdr:rowOff>211454</xdr:rowOff>
    </xdr:to>
    <xdr:pic>
      <xdr:nvPicPr>
        <xdr:cNvPr id="237944" name="Рисунок 60">
          <a:extLst>
            <a:ext uri="{FF2B5EF4-FFF2-40B4-BE49-F238E27FC236}">
              <a16:creationId xmlns:a16="http://schemas.microsoft.com/office/drawing/2014/main" id="{96A91F42-92C2-4A04-8A58-23F16B772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9335" y="121707728"/>
          <a:ext cx="689134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797651</xdr:colOff>
      <xdr:row>580</xdr:row>
      <xdr:rowOff>168729</xdr:rowOff>
    </xdr:from>
    <xdr:to>
      <xdr:col>7</xdr:col>
      <xdr:colOff>1502025</xdr:colOff>
      <xdr:row>583</xdr:row>
      <xdr:rowOff>211727</xdr:rowOff>
    </xdr:to>
    <xdr:pic>
      <xdr:nvPicPr>
        <xdr:cNvPr id="237945" name="Рисунок 61">
          <a:extLst>
            <a:ext uri="{FF2B5EF4-FFF2-40B4-BE49-F238E27FC236}">
              <a16:creationId xmlns:a16="http://schemas.microsoft.com/office/drawing/2014/main" id="{1B9D0553-5E04-48AA-844C-882A038D9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93508" y="121721336"/>
          <a:ext cx="698659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1551214</xdr:colOff>
      <xdr:row>580</xdr:row>
      <xdr:rowOff>168729</xdr:rowOff>
    </xdr:from>
    <xdr:to>
      <xdr:col>7</xdr:col>
      <xdr:colOff>2230823</xdr:colOff>
      <xdr:row>583</xdr:row>
      <xdr:rowOff>211727</xdr:rowOff>
    </xdr:to>
    <xdr:pic>
      <xdr:nvPicPr>
        <xdr:cNvPr id="237946" name="Рисунок 62">
          <a:extLst>
            <a:ext uri="{FF2B5EF4-FFF2-40B4-BE49-F238E27FC236}">
              <a16:creationId xmlns:a16="http://schemas.microsoft.com/office/drawing/2014/main" id="{3B9B2FE2-9845-4179-9C34-D4570F198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47071" y="121721336"/>
          <a:ext cx="689134" cy="1042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44358</xdr:colOff>
      <xdr:row>617</xdr:row>
      <xdr:rowOff>54156</xdr:rowOff>
    </xdr:from>
    <xdr:to>
      <xdr:col>7</xdr:col>
      <xdr:colOff>739683</xdr:colOff>
      <xdr:row>621</xdr:row>
      <xdr:rowOff>170089</xdr:rowOff>
    </xdr:to>
    <xdr:pic>
      <xdr:nvPicPr>
        <xdr:cNvPr id="237947" name="Рисунок 10">
          <a:extLst>
            <a:ext uri="{FF2B5EF4-FFF2-40B4-BE49-F238E27FC236}">
              <a16:creationId xmlns:a16="http://schemas.microsoft.com/office/drawing/2014/main" id="{6DDB9424-0B30-4119-9C13-92BF83160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40215" y="130356156"/>
          <a:ext cx="685800" cy="98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807717</xdr:colOff>
      <xdr:row>617</xdr:row>
      <xdr:rowOff>54156</xdr:rowOff>
    </xdr:from>
    <xdr:to>
      <xdr:col>7</xdr:col>
      <xdr:colOff>1503042</xdr:colOff>
      <xdr:row>621</xdr:row>
      <xdr:rowOff>170089</xdr:rowOff>
    </xdr:to>
    <xdr:pic>
      <xdr:nvPicPr>
        <xdr:cNvPr id="237948" name="Рисунок 11">
          <a:extLst>
            <a:ext uri="{FF2B5EF4-FFF2-40B4-BE49-F238E27FC236}">
              <a16:creationId xmlns:a16="http://schemas.microsoft.com/office/drawing/2014/main" id="{714C884A-54ED-4502-AEA2-3DF599780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3574" y="130356156"/>
          <a:ext cx="685800" cy="98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1558008</xdr:colOff>
      <xdr:row>617</xdr:row>
      <xdr:rowOff>57966</xdr:rowOff>
    </xdr:from>
    <xdr:to>
      <xdr:col>7</xdr:col>
      <xdr:colOff>2228568</xdr:colOff>
      <xdr:row>621</xdr:row>
      <xdr:rowOff>173899</xdr:rowOff>
    </xdr:to>
    <xdr:pic>
      <xdr:nvPicPr>
        <xdr:cNvPr id="237949" name="Рисунок 12">
          <a:extLst>
            <a:ext uri="{FF2B5EF4-FFF2-40B4-BE49-F238E27FC236}">
              <a16:creationId xmlns:a16="http://schemas.microsoft.com/office/drawing/2014/main" id="{184D0C58-B80D-47F9-8B99-223E98859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53865" y="130359966"/>
          <a:ext cx="685800" cy="9867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36466</xdr:colOff>
      <xdr:row>601</xdr:row>
      <xdr:rowOff>32657</xdr:rowOff>
    </xdr:from>
    <xdr:to>
      <xdr:col>7</xdr:col>
      <xdr:colOff>741951</xdr:colOff>
      <xdr:row>607</xdr:row>
      <xdr:rowOff>907</xdr:rowOff>
    </xdr:to>
    <xdr:pic>
      <xdr:nvPicPr>
        <xdr:cNvPr id="237950" name="Рисунок 10">
          <a:extLst>
            <a:ext uri="{FF2B5EF4-FFF2-40B4-BE49-F238E27FC236}">
              <a16:creationId xmlns:a16="http://schemas.microsoft.com/office/drawing/2014/main" id="{4C9FCE79-B53A-4D5E-9EF3-1F8A28269F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2323" y="126374978"/>
          <a:ext cx="713105" cy="100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788124</xdr:colOff>
      <xdr:row>601</xdr:row>
      <xdr:rowOff>44359</xdr:rowOff>
    </xdr:from>
    <xdr:to>
      <xdr:col>7</xdr:col>
      <xdr:colOff>1501229</xdr:colOff>
      <xdr:row>607</xdr:row>
      <xdr:rowOff>4989</xdr:rowOff>
    </xdr:to>
    <xdr:pic>
      <xdr:nvPicPr>
        <xdr:cNvPr id="237951" name="Рисунок 11">
          <a:extLst>
            <a:ext uri="{FF2B5EF4-FFF2-40B4-BE49-F238E27FC236}">
              <a16:creationId xmlns:a16="http://schemas.microsoft.com/office/drawing/2014/main" id="{6EEE307D-3EBE-4675-9106-596FD4991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83981" y="126386680"/>
          <a:ext cx="713105" cy="10026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1564820</xdr:colOff>
      <xdr:row>601</xdr:row>
      <xdr:rowOff>52251</xdr:rowOff>
    </xdr:from>
    <xdr:to>
      <xdr:col>7</xdr:col>
      <xdr:colOff>2266495</xdr:colOff>
      <xdr:row>607</xdr:row>
      <xdr:rowOff>16418</xdr:rowOff>
    </xdr:to>
    <xdr:pic>
      <xdr:nvPicPr>
        <xdr:cNvPr id="237952" name="Рисунок 12">
          <a:extLst>
            <a:ext uri="{FF2B5EF4-FFF2-40B4-BE49-F238E27FC236}">
              <a16:creationId xmlns:a16="http://schemas.microsoft.com/office/drawing/2014/main" id="{A18AE48F-50B1-4ED2-9D04-44E98F18C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60677" y="126394572"/>
          <a:ext cx="709295" cy="1016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69668</xdr:colOff>
      <xdr:row>533</xdr:row>
      <xdr:rowOff>15240</xdr:rowOff>
    </xdr:from>
    <xdr:to>
      <xdr:col>7</xdr:col>
      <xdr:colOff>739593</xdr:colOff>
      <xdr:row>537</xdr:row>
      <xdr:rowOff>167822</xdr:rowOff>
    </xdr:to>
    <xdr:pic>
      <xdr:nvPicPr>
        <xdr:cNvPr id="237956" name="Рисунок 35">
          <a:extLst>
            <a:ext uri="{FF2B5EF4-FFF2-40B4-BE49-F238E27FC236}">
              <a16:creationId xmlns:a16="http://schemas.microsoft.com/office/drawing/2014/main" id="{C7E3AA83-4372-497D-B5EA-D50533B64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5525" y="114587383"/>
          <a:ext cx="673735" cy="972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790031</xdr:colOff>
      <xdr:row>533</xdr:row>
      <xdr:rowOff>19050</xdr:rowOff>
    </xdr:from>
    <xdr:to>
      <xdr:col>7</xdr:col>
      <xdr:colOff>1467576</xdr:colOff>
      <xdr:row>537</xdr:row>
      <xdr:rowOff>171632</xdr:rowOff>
    </xdr:to>
    <xdr:pic>
      <xdr:nvPicPr>
        <xdr:cNvPr id="237957" name="Рисунок 36">
          <a:extLst>
            <a:ext uri="{FF2B5EF4-FFF2-40B4-BE49-F238E27FC236}">
              <a16:creationId xmlns:a16="http://schemas.microsoft.com/office/drawing/2014/main" id="{025CA23E-E1A5-4DEE-8554-ABB7B28BB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85888" y="114591193"/>
          <a:ext cx="681355" cy="965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1543322</xdr:colOff>
      <xdr:row>533</xdr:row>
      <xdr:rowOff>14968</xdr:rowOff>
    </xdr:from>
    <xdr:to>
      <xdr:col>7</xdr:col>
      <xdr:colOff>2226582</xdr:colOff>
      <xdr:row>537</xdr:row>
      <xdr:rowOff>173265</xdr:rowOff>
    </xdr:to>
    <xdr:pic>
      <xdr:nvPicPr>
        <xdr:cNvPr id="237958" name="Рисунок 37">
          <a:extLst>
            <a:ext uri="{FF2B5EF4-FFF2-40B4-BE49-F238E27FC236}">
              <a16:creationId xmlns:a16="http://schemas.microsoft.com/office/drawing/2014/main" id="{B48E30A1-594A-4EDE-ADAC-367BA56211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39179" y="114587111"/>
          <a:ext cx="679450" cy="9613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834119</xdr:colOff>
      <xdr:row>529</xdr:row>
      <xdr:rowOff>295003</xdr:rowOff>
    </xdr:from>
    <xdr:to>
      <xdr:col>7</xdr:col>
      <xdr:colOff>1584417</xdr:colOff>
      <xdr:row>532</xdr:row>
      <xdr:rowOff>283652</xdr:rowOff>
    </xdr:to>
    <xdr:pic>
      <xdr:nvPicPr>
        <xdr:cNvPr id="237959" name="Рисунок 16677">
          <a:extLst>
            <a:ext uri="{FF2B5EF4-FFF2-40B4-BE49-F238E27FC236}">
              <a16:creationId xmlns:a16="http://schemas.microsoft.com/office/drawing/2014/main" id="{D8984F82-598E-4D0C-BE9D-EDBE89C97B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9976" y="113669717"/>
          <a:ext cx="761728" cy="88290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808537</xdr:colOff>
      <xdr:row>613</xdr:row>
      <xdr:rowOff>88990</xdr:rowOff>
    </xdr:from>
    <xdr:to>
      <xdr:col>7</xdr:col>
      <xdr:colOff>1544502</xdr:colOff>
      <xdr:row>615</xdr:row>
      <xdr:rowOff>308156</xdr:rowOff>
    </xdr:to>
    <xdr:pic>
      <xdr:nvPicPr>
        <xdr:cNvPr id="237960" name="Рисунок 20">
          <a:extLst>
            <a:ext uri="{FF2B5EF4-FFF2-40B4-BE49-F238E27FC236}">
              <a16:creationId xmlns:a16="http://schemas.microsoft.com/office/drawing/2014/main" id="{55EE14D8-2E37-490F-ADB0-28ABD7FF7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04394" y="129207169"/>
          <a:ext cx="724535" cy="1008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56061</xdr:colOff>
      <xdr:row>613</xdr:row>
      <xdr:rowOff>87085</xdr:rowOff>
    </xdr:from>
    <xdr:to>
      <xdr:col>7</xdr:col>
      <xdr:colOff>778691</xdr:colOff>
      <xdr:row>615</xdr:row>
      <xdr:rowOff>321491</xdr:rowOff>
    </xdr:to>
    <xdr:pic>
      <xdr:nvPicPr>
        <xdr:cNvPr id="237961" name="Рисунок 32">
          <a:extLst>
            <a:ext uri="{FF2B5EF4-FFF2-40B4-BE49-F238E27FC236}">
              <a16:creationId xmlns:a16="http://schemas.microsoft.com/office/drawing/2014/main" id="{E35C3AFB-9B18-414C-BF2B-5F241F34F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1918" y="129205264"/>
          <a:ext cx="713105" cy="101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1546044</xdr:colOff>
      <xdr:row>613</xdr:row>
      <xdr:rowOff>102598</xdr:rowOff>
    </xdr:from>
    <xdr:to>
      <xdr:col>7</xdr:col>
      <xdr:colOff>2270579</xdr:colOff>
      <xdr:row>615</xdr:row>
      <xdr:rowOff>327479</xdr:rowOff>
    </xdr:to>
    <xdr:pic>
      <xdr:nvPicPr>
        <xdr:cNvPr id="237962" name="Рисунок 33">
          <a:extLst>
            <a:ext uri="{FF2B5EF4-FFF2-40B4-BE49-F238E27FC236}">
              <a16:creationId xmlns:a16="http://schemas.microsoft.com/office/drawing/2014/main" id="{E76061DD-D5FD-4DD7-B36A-90248B1BF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41901" y="129220777"/>
          <a:ext cx="724535" cy="10140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160837</xdr:colOff>
      <xdr:row>676</xdr:row>
      <xdr:rowOff>126001</xdr:rowOff>
    </xdr:from>
    <xdr:to>
      <xdr:col>7</xdr:col>
      <xdr:colOff>626290</xdr:colOff>
      <xdr:row>681</xdr:row>
      <xdr:rowOff>34789</xdr:rowOff>
    </xdr:to>
    <xdr:pic>
      <xdr:nvPicPr>
        <xdr:cNvPr id="237969" name="Рисунок 16678">
          <a:extLst>
            <a:ext uri="{FF2B5EF4-FFF2-40B4-BE49-F238E27FC236}">
              <a16:creationId xmlns:a16="http://schemas.microsoft.com/office/drawing/2014/main" id="{C13F1A48-A508-4861-8947-2B68B33A8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694" y="147831537"/>
          <a:ext cx="455928" cy="79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163012</xdr:colOff>
      <xdr:row>681</xdr:row>
      <xdr:rowOff>77560</xdr:rowOff>
    </xdr:from>
    <xdr:to>
      <xdr:col>7</xdr:col>
      <xdr:colOff>630370</xdr:colOff>
      <xdr:row>686</xdr:row>
      <xdr:rowOff>36148</xdr:rowOff>
    </xdr:to>
    <xdr:pic>
      <xdr:nvPicPr>
        <xdr:cNvPr id="237970" name="Рисунок 16679">
          <a:extLst>
            <a:ext uri="{FF2B5EF4-FFF2-40B4-BE49-F238E27FC236}">
              <a16:creationId xmlns:a16="http://schemas.microsoft.com/office/drawing/2014/main" id="{20B9C44B-B745-4783-B1B4-5898B029D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8869" y="148667560"/>
          <a:ext cx="459738" cy="8430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869768</xdr:colOff>
      <xdr:row>681</xdr:row>
      <xdr:rowOff>102869</xdr:rowOff>
    </xdr:from>
    <xdr:to>
      <xdr:col>7</xdr:col>
      <xdr:colOff>1425520</xdr:colOff>
      <xdr:row>686</xdr:row>
      <xdr:rowOff>40168</xdr:rowOff>
    </xdr:to>
    <xdr:pic>
      <xdr:nvPicPr>
        <xdr:cNvPr id="237971" name="Рисунок 16680">
          <a:extLst>
            <a:ext uri="{FF2B5EF4-FFF2-40B4-BE49-F238E27FC236}">
              <a16:creationId xmlns:a16="http://schemas.microsoft.com/office/drawing/2014/main" id="{5A66C5A2-9BB7-4618-A8A6-EA4DCE49E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65625" y="148692869"/>
          <a:ext cx="546227" cy="8217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1649456</xdr:colOff>
      <xdr:row>681</xdr:row>
      <xdr:rowOff>112124</xdr:rowOff>
    </xdr:from>
    <xdr:to>
      <xdr:col>7</xdr:col>
      <xdr:colOff>2149417</xdr:colOff>
      <xdr:row>686</xdr:row>
      <xdr:rowOff>57966</xdr:rowOff>
    </xdr:to>
    <xdr:pic>
      <xdr:nvPicPr>
        <xdr:cNvPr id="237972" name="Рисунок 16681">
          <a:extLst>
            <a:ext uri="{FF2B5EF4-FFF2-40B4-BE49-F238E27FC236}">
              <a16:creationId xmlns:a16="http://schemas.microsoft.com/office/drawing/2014/main" id="{BAAB2CE5-2F3C-4A67-9555-8567255F3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5313" y="148702124"/>
          <a:ext cx="494246" cy="8150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848268</xdr:colOff>
      <xdr:row>676</xdr:row>
      <xdr:rowOff>126003</xdr:rowOff>
    </xdr:from>
    <xdr:to>
      <xdr:col>7</xdr:col>
      <xdr:colOff>1388779</xdr:colOff>
      <xdr:row>681</xdr:row>
      <xdr:rowOff>17449</xdr:rowOff>
    </xdr:to>
    <xdr:pic>
      <xdr:nvPicPr>
        <xdr:cNvPr id="237973" name="Рисунок 16682">
          <a:extLst>
            <a:ext uri="{FF2B5EF4-FFF2-40B4-BE49-F238E27FC236}">
              <a16:creationId xmlns:a16="http://schemas.microsoft.com/office/drawing/2014/main" id="{E1DBC2E5-1003-4095-B89B-E3E0EA65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4125" y="147831539"/>
          <a:ext cx="540511" cy="7873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1568089</xdr:colOff>
      <xdr:row>676</xdr:row>
      <xdr:rowOff>100693</xdr:rowOff>
    </xdr:from>
    <xdr:to>
      <xdr:col>7</xdr:col>
      <xdr:colOff>2116435</xdr:colOff>
      <xdr:row>681</xdr:row>
      <xdr:rowOff>20714</xdr:rowOff>
    </xdr:to>
    <xdr:pic>
      <xdr:nvPicPr>
        <xdr:cNvPr id="237974" name="Рисунок 16683">
          <a:extLst>
            <a:ext uri="{FF2B5EF4-FFF2-40B4-BE49-F238E27FC236}">
              <a16:creationId xmlns:a16="http://schemas.microsoft.com/office/drawing/2014/main" id="{20E46A32-71BD-4BE1-B056-7104D7B35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63946" y="147806229"/>
          <a:ext cx="540726" cy="789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148589</xdr:colOff>
      <xdr:row>687</xdr:row>
      <xdr:rowOff>108858</xdr:rowOff>
    </xdr:from>
    <xdr:to>
      <xdr:col>7</xdr:col>
      <xdr:colOff>638987</xdr:colOff>
      <xdr:row>690</xdr:row>
      <xdr:rowOff>148863</xdr:rowOff>
    </xdr:to>
    <xdr:pic>
      <xdr:nvPicPr>
        <xdr:cNvPr id="237975" name="Рисунок 4">
          <a:extLst>
            <a:ext uri="{FF2B5EF4-FFF2-40B4-BE49-F238E27FC236}">
              <a16:creationId xmlns:a16="http://schemas.microsoft.com/office/drawing/2014/main" id="{F58BC1A2-3057-4B5E-BCB5-6ACBDD98D1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42269" y="130304178"/>
          <a:ext cx="490398" cy="8629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865141</xdr:colOff>
      <xdr:row>687</xdr:row>
      <xdr:rowOff>111034</xdr:rowOff>
    </xdr:from>
    <xdr:to>
      <xdr:col>7</xdr:col>
      <xdr:colOff>1396161</xdr:colOff>
      <xdr:row>690</xdr:row>
      <xdr:rowOff>147229</xdr:rowOff>
    </xdr:to>
    <xdr:pic>
      <xdr:nvPicPr>
        <xdr:cNvPr id="237976" name="Рисунок 5">
          <a:extLst>
            <a:ext uri="{FF2B5EF4-FFF2-40B4-BE49-F238E27FC236}">
              <a16:creationId xmlns:a16="http://schemas.microsoft.com/office/drawing/2014/main" id="{6C5917AA-2E06-411F-A7DD-2F379DF5B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821" y="130306354"/>
          <a:ext cx="531020" cy="859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1639389</xdr:colOff>
      <xdr:row>687</xdr:row>
      <xdr:rowOff>110491</xdr:rowOff>
    </xdr:from>
    <xdr:to>
      <xdr:col>7</xdr:col>
      <xdr:colOff>2106658</xdr:colOff>
      <xdr:row>690</xdr:row>
      <xdr:rowOff>131446</xdr:rowOff>
    </xdr:to>
    <xdr:pic>
      <xdr:nvPicPr>
        <xdr:cNvPr id="237977" name="Рисунок 6">
          <a:extLst>
            <a:ext uri="{FF2B5EF4-FFF2-40B4-BE49-F238E27FC236}">
              <a16:creationId xmlns:a16="http://schemas.microsoft.com/office/drawing/2014/main" id="{4B03D2B5-8B7D-47A5-AB29-47F79D065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33069" y="130305811"/>
          <a:ext cx="467269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830581</xdr:colOff>
      <xdr:row>691</xdr:row>
      <xdr:rowOff>59873</xdr:rowOff>
    </xdr:from>
    <xdr:to>
      <xdr:col>7</xdr:col>
      <xdr:colOff>1489192</xdr:colOff>
      <xdr:row>691</xdr:row>
      <xdr:rowOff>973728</xdr:rowOff>
    </xdr:to>
    <xdr:pic>
      <xdr:nvPicPr>
        <xdr:cNvPr id="237978" name="Рисунок 7">
          <a:extLst>
            <a:ext uri="{FF2B5EF4-FFF2-40B4-BE49-F238E27FC236}">
              <a16:creationId xmlns:a16="http://schemas.microsoft.com/office/drawing/2014/main" id="{08516562-8622-4424-83BC-1C3D4350B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6438" y="150799802"/>
          <a:ext cx="658611" cy="9138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695597</xdr:colOff>
      <xdr:row>691</xdr:row>
      <xdr:rowOff>1049383</xdr:rowOff>
    </xdr:from>
    <xdr:to>
      <xdr:col>7</xdr:col>
      <xdr:colOff>1609453</xdr:colOff>
      <xdr:row>693</xdr:row>
      <xdr:rowOff>306253</xdr:rowOff>
    </xdr:to>
    <xdr:pic>
      <xdr:nvPicPr>
        <xdr:cNvPr id="237979" name="Рисунок 8">
          <a:extLst>
            <a:ext uri="{FF2B5EF4-FFF2-40B4-BE49-F238E27FC236}">
              <a16:creationId xmlns:a16="http://schemas.microsoft.com/office/drawing/2014/main" id="{BAE82C98-96BD-49C5-819B-30302D7215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1454" y="151789312"/>
          <a:ext cx="911951" cy="7128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129540</xdr:colOff>
      <xdr:row>381</xdr:row>
      <xdr:rowOff>243840</xdr:rowOff>
    </xdr:from>
    <xdr:to>
      <xdr:col>7</xdr:col>
      <xdr:colOff>1066800</xdr:colOff>
      <xdr:row>384</xdr:row>
      <xdr:rowOff>110489</xdr:rowOff>
    </xdr:to>
    <xdr:pic>
      <xdr:nvPicPr>
        <xdr:cNvPr id="237982" name="Рисунок 3">
          <a:extLst>
            <a:ext uri="{FF2B5EF4-FFF2-40B4-BE49-F238E27FC236}">
              <a16:creationId xmlns:a16="http://schemas.microsoft.com/office/drawing/2014/main" id="{11F51B39-5737-4C2E-AA4F-35846728E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23220" y="71094600"/>
          <a:ext cx="937260" cy="13982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1226820</xdr:colOff>
      <xdr:row>381</xdr:row>
      <xdr:rowOff>236220</xdr:rowOff>
    </xdr:from>
    <xdr:to>
      <xdr:col>7</xdr:col>
      <xdr:colOff>2150745</xdr:colOff>
      <xdr:row>384</xdr:row>
      <xdr:rowOff>110489</xdr:rowOff>
    </xdr:to>
    <xdr:pic>
      <xdr:nvPicPr>
        <xdr:cNvPr id="237983" name="Рисунок 4">
          <a:extLst>
            <a:ext uri="{FF2B5EF4-FFF2-40B4-BE49-F238E27FC236}">
              <a16:creationId xmlns:a16="http://schemas.microsoft.com/office/drawing/2014/main" id="{B7F58FE9-B83D-4C50-9CD1-B42CDD822B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0500" y="71086980"/>
          <a:ext cx="923925" cy="1405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32656</xdr:colOff>
      <xdr:row>693</xdr:row>
      <xdr:rowOff>309155</xdr:rowOff>
    </xdr:from>
    <xdr:to>
      <xdr:col>7</xdr:col>
      <xdr:colOff>549313</xdr:colOff>
      <xdr:row>695</xdr:row>
      <xdr:rowOff>324024</xdr:rowOff>
    </xdr:to>
    <xdr:pic>
      <xdr:nvPicPr>
        <xdr:cNvPr id="237984" name="Рисунок 16679">
          <a:extLst>
            <a:ext uri="{FF2B5EF4-FFF2-40B4-BE49-F238E27FC236}">
              <a16:creationId xmlns:a16="http://schemas.microsoft.com/office/drawing/2014/main" id="{DD4E19AA-5FC3-4F78-933D-450DE8282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28513" y="152505048"/>
          <a:ext cx="516657" cy="796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797650</xdr:colOff>
      <xdr:row>693</xdr:row>
      <xdr:rowOff>294187</xdr:rowOff>
    </xdr:from>
    <xdr:to>
      <xdr:col>7</xdr:col>
      <xdr:colOff>1387006</xdr:colOff>
      <xdr:row>695</xdr:row>
      <xdr:rowOff>323430</xdr:rowOff>
    </xdr:to>
    <xdr:pic>
      <xdr:nvPicPr>
        <xdr:cNvPr id="237985" name="Рисунок 16680">
          <a:extLst>
            <a:ext uri="{FF2B5EF4-FFF2-40B4-BE49-F238E27FC236}">
              <a16:creationId xmlns:a16="http://schemas.microsoft.com/office/drawing/2014/main" id="{1F24A09D-84CB-4582-BB47-B96662A87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93507" y="152490080"/>
          <a:ext cx="596976" cy="8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1665241</xdr:colOff>
      <xdr:row>693</xdr:row>
      <xdr:rowOff>280579</xdr:rowOff>
    </xdr:from>
    <xdr:to>
      <xdr:col>7</xdr:col>
      <xdr:colOff>2192654</xdr:colOff>
      <xdr:row>695</xdr:row>
      <xdr:rowOff>325062</xdr:rowOff>
    </xdr:to>
    <xdr:pic>
      <xdr:nvPicPr>
        <xdr:cNvPr id="237986" name="Рисунок 16681">
          <a:extLst>
            <a:ext uri="{FF2B5EF4-FFF2-40B4-BE49-F238E27FC236}">
              <a16:creationId xmlns:a16="http://schemas.microsoft.com/office/drawing/2014/main" id="{DD1CFC9E-FDFE-4D7D-8B2C-3585EB518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61098" y="152476472"/>
          <a:ext cx="527413" cy="8184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73477</xdr:colOff>
      <xdr:row>718</xdr:row>
      <xdr:rowOff>67762</xdr:rowOff>
    </xdr:from>
    <xdr:to>
      <xdr:col>7</xdr:col>
      <xdr:colOff>517615</xdr:colOff>
      <xdr:row>721</xdr:row>
      <xdr:rowOff>136616</xdr:rowOff>
    </xdr:to>
    <xdr:pic>
      <xdr:nvPicPr>
        <xdr:cNvPr id="237997" name="Рисунок 13">
          <a:extLst>
            <a:ext uri="{FF2B5EF4-FFF2-40B4-BE49-F238E27FC236}">
              <a16:creationId xmlns:a16="http://schemas.microsoft.com/office/drawing/2014/main" id="{5460693E-8576-4464-8FEF-4D58E47BE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69334" y="163557583"/>
          <a:ext cx="453663" cy="9318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574222</xdr:colOff>
      <xdr:row>718</xdr:row>
      <xdr:rowOff>57692</xdr:rowOff>
    </xdr:from>
    <xdr:to>
      <xdr:col>7</xdr:col>
      <xdr:colOff>1030334</xdr:colOff>
      <xdr:row>721</xdr:row>
      <xdr:rowOff>134166</xdr:rowOff>
    </xdr:to>
    <xdr:pic>
      <xdr:nvPicPr>
        <xdr:cNvPr id="237998" name="Рисунок 14">
          <a:extLst>
            <a:ext uri="{FF2B5EF4-FFF2-40B4-BE49-F238E27FC236}">
              <a16:creationId xmlns:a16="http://schemas.microsoft.com/office/drawing/2014/main" id="{ED70465B-6AA0-4D09-9914-7ABFA08B8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70079" y="163547513"/>
          <a:ext cx="456112" cy="9337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1070337</xdr:colOff>
      <xdr:row>718</xdr:row>
      <xdr:rowOff>67765</xdr:rowOff>
    </xdr:from>
    <xdr:to>
      <xdr:col>7</xdr:col>
      <xdr:colOff>1616563</xdr:colOff>
      <xdr:row>721</xdr:row>
      <xdr:rowOff>169005</xdr:rowOff>
    </xdr:to>
    <xdr:pic>
      <xdr:nvPicPr>
        <xdr:cNvPr id="237999" name="Рисунок 15">
          <a:extLst>
            <a:ext uri="{FF2B5EF4-FFF2-40B4-BE49-F238E27FC236}">
              <a16:creationId xmlns:a16="http://schemas.microsoft.com/office/drawing/2014/main" id="{E6D71528-C5A6-4555-8D94-6EBACF00D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66194" y="163557586"/>
          <a:ext cx="536701" cy="9527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46537</xdr:colOff>
      <xdr:row>712</xdr:row>
      <xdr:rowOff>104502</xdr:rowOff>
    </xdr:from>
    <xdr:to>
      <xdr:col>7</xdr:col>
      <xdr:colOff>531637</xdr:colOff>
      <xdr:row>717</xdr:row>
      <xdr:rowOff>54705</xdr:rowOff>
    </xdr:to>
    <xdr:pic>
      <xdr:nvPicPr>
        <xdr:cNvPr id="238000" name="Рисунок 16">
          <a:extLst>
            <a:ext uri="{FF2B5EF4-FFF2-40B4-BE49-F238E27FC236}">
              <a16:creationId xmlns:a16="http://schemas.microsoft.com/office/drawing/2014/main" id="{CD146100-526D-4E13-8215-449D72F86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42394" y="162532966"/>
          <a:ext cx="485100" cy="8251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556532</xdr:colOff>
      <xdr:row>712</xdr:row>
      <xdr:rowOff>108584</xdr:rowOff>
    </xdr:from>
    <xdr:to>
      <xdr:col>7</xdr:col>
      <xdr:colOff>1011542</xdr:colOff>
      <xdr:row>717</xdr:row>
      <xdr:rowOff>56882</xdr:rowOff>
    </xdr:to>
    <xdr:pic>
      <xdr:nvPicPr>
        <xdr:cNvPr id="238001" name="Рисунок 17">
          <a:extLst>
            <a:ext uri="{FF2B5EF4-FFF2-40B4-BE49-F238E27FC236}">
              <a16:creationId xmlns:a16="http://schemas.microsoft.com/office/drawing/2014/main" id="{5F9A59E6-AB1B-4431-A39F-0613958664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952389" y="162537048"/>
          <a:ext cx="455010" cy="8403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1062717</xdr:colOff>
      <xdr:row>712</xdr:row>
      <xdr:rowOff>94706</xdr:rowOff>
    </xdr:from>
    <xdr:to>
      <xdr:col>7</xdr:col>
      <xdr:colOff>1559106</xdr:colOff>
      <xdr:row>717</xdr:row>
      <xdr:rowOff>58244</xdr:rowOff>
    </xdr:to>
    <xdr:pic>
      <xdr:nvPicPr>
        <xdr:cNvPr id="238002" name="Рисунок 18">
          <a:extLst>
            <a:ext uri="{FF2B5EF4-FFF2-40B4-BE49-F238E27FC236}">
              <a16:creationId xmlns:a16="http://schemas.microsoft.com/office/drawing/2014/main" id="{32067E16-F286-4E2F-A939-C63497014D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458574" y="162523170"/>
          <a:ext cx="496389" cy="8480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73478</xdr:colOff>
      <xdr:row>723</xdr:row>
      <xdr:rowOff>129193</xdr:rowOff>
    </xdr:from>
    <xdr:to>
      <xdr:col>7</xdr:col>
      <xdr:colOff>626635</xdr:colOff>
      <xdr:row>728</xdr:row>
      <xdr:rowOff>5369</xdr:rowOff>
    </xdr:to>
    <xdr:pic>
      <xdr:nvPicPr>
        <xdr:cNvPr id="238003" name="Рисунок 19">
          <a:extLst>
            <a:ext uri="{FF2B5EF4-FFF2-40B4-BE49-F238E27FC236}">
              <a16:creationId xmlns:a16="http://schemas.microsoft.com/office/drawing/2014/main" id="{4B145A52-9D1D-4610-B78B-DFEE34C1F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335" y="164938907"/>
          <a:ext cx="549347" cy="750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658586</xdr:colOff>
      <xdr:row>723</xdr:row>
      <xdr:rowOff>126274</xdr:rowOff>
    </xdr:from>
    <xdr:to>
      <xdr:col>7</xdr:col>
      <xdr:colOff>1238250</xdr:colOff>
      <xdr:row>728</xdr:row>
      <xdr:rowOff>17687</xdr:rowOff>
    </xdr:to>
    <xdr:pic>
      <xdr:nvPicPr>
        <xdr:cNvPr id="238004" name="Рисунок 20">
          <a:extLst>
            <a:ext uri="{FF2B5EF4-FFF2-40B4-BE49-F238E27FC236}">
              <a16:creationId xmlns:a16="http://schemas.microsoft.com/office/drawing/2014/main" id="{514F67E3-EB94-420E-8E85-1320F4305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54443" y="164935988"/>
          <a:ext cx="575854" cy="7892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56651</xdr:colOff>
      <xdr:row>729</xdr:row>
      <xdr:rowOff>40822</xdr:rowOff>
    </xdr:from>
    <xdr:to>
      <xdr:col>7</xdr:col>
      <xdr:colOff>612050</xdr:colOff>
      <xdr:row>732</xdr:row>
      <xdr:rowOff>169000</xdr:rowOff>
    </xdr:to>
    <xdr:pic>
      <xdr:nvPicPr>
        <xdr:cNvPr id="238005" name="Рисунок 21">
          <a:extLst>
            <a:ext uri="{FF2B5EF4-FFF2-40B4-BE49-F238E27FC236}">
              <a16:creationId xmlns:a16="http://schemas.microsoft.com/office/drawing/2014/main" id="{FD800ABE-D25E-40F7-9D76-5A025EA5A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2508" y="165911893"/>
          <a:ext cx="555399" cy="7443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676548</xdr:colOff>
      <xdr:row>729</xdr:row>
      <xdr:rowOff>22758</xdr:rowOff>
    </xdr:from>
    <xdr:to>
      <xdr:col>7</xdr:col>
      <xdr:colOff>1180012</xdr:colOff>
      <xdr:row>732</xdr:row>
      <xdr:rowOff>134731</xdr:rowOff>
    </xdr:to>
    <xdr:pic>
      <xdr:nvPicPr>
        <xdr:cNvPr id="238006" name="Рисунок 22">
          <a:extLst>
            <a:ext uri="{FF2B5EF4-FFF2-40B4-BE49-F238E27FC236}">
              <a16:creationId xmlns:a16="http://schemas.microsoft.com/office/drawing/2014/main" id="{05CC2446-1F8A-4FB4-ACF3-3BB8FC937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2405" y="165893829"/>
          <a:ext cx="503464" cy="7204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1628503</xdr:colOff>
      <xdr:row>712</xdr:row>
      <xdr:rowOff>139881</xdr:rowOff>
    </xdr:from>
    <xdr:to>
      <xdr:col>7</xdr:col>
      <xdr:colOff>2263722</xdr:colOff>
      <xdr:row>717</xdr:row>
      <xdr:rowOff>4899</xdr:rowOff>
    </xdr:to>
    <xdr:pic>
      <xdr:nvPicPr>
        <xdr:cNvPr id="238007" name="Рисунок 24">
          <a:extLst>
            <a:ext uri="{FF2B5EF4-FFF2-40B4-BE49-F238E27FC236}">
              <a16:creationId xmlns:a16="http://schemas.microsoft.com/office/drawing/2014/main" id="{B526DC07-9ED5-4141-87B8-1F43A0786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24360" y="162568345"/>
          <a:ext cx="635219" cy="7434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1658984</xdr:colOff>
      <xdr:row>718</xdr:row>
      <xdr:rowOff>131003</xdr:rowOff>
    </xdr:from>
    <xdr:to>
      <xdr:col>7</xdr:col>
      <xdr:colOff>2268312</xdr:colOff>
      <xdr:row>721</xdr:row>
      <xdr:rowOff>56607</xdr:rowOff>
    </xdr:to>
    <xdr:pic>
      <xdr:nvPicPr>
        <xdr:cNvPr id="238008" name="Рисунок 334">
          <a:extLst>
            <a:ext uri="{FF2B5EF4-FFF2-40B4-BE49-F238E27FC236}">
              <a16:creationId xmlns:a16="http://schemas.microsoft.com/office/drawing/2014/main" id="{4A8958EF-BB87-422D-9A84-7128337A31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4841" y="163620824"/>
          <a:ext cx="609328" cy="7828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1347108</xdr:colOff>
      <xdr:row>723</xdr:row>
      <xdr:rowOff>90080</xdr:rowOff>
    </xdr:from>
    <xdr:to>
      <xdr:col>7</xdr:col>
      <xdr:colOff>2225041</xdr:colOff>
      <xdr:row>728</xdr:row>
      <xdr:rowOff>57694</xdr:rowOff>
    </xdr:to>
    <xdr:pic>
      <xdr:nvPicPr>
        <xdr:cNvPr id="238009" name="Рисунок 25">
          <a:extLst>
            <a:ext uri="{FF2B5EF4-FFF2-40B4-BE49-F238E27FC236}">
              <a16:creationId xmlns:a16="http://schemas.microsoft.com/office/drawing/2014/main" id="{54F96C45-7EDD-49AD-8E01-6A00DB457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2965" y="164899794"/>
          <a:ext cx="877933" cy="840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1390104</xdr:colOff>
      <xdr:row>729</xdr:row>
      <xdr:rowOff>56061</xdr:rowOff>
    </xdr:from>
    <xdr:to>
      <xdr:col>7</xdr:col>
      <xdr:colOff>2188844</xdr:colOff>
      <xdr:row>732</xdr:row>
      <xdr:rowOff>130628</xdr:rowOff>
    </xdr:to>
    <xdr:pic>
      <xdr:nvPicPr>
        <xdr:cNvPr id="238010" name="Рисунок 336">
          <a:extLst>
            <a:ext uri="{FF2B5EF4-FFF2-40B4-BE49-F238E27FC236}">
              <a16:creationId xmlns:a16="http://schemas.microsoft.com/office/drawing/2014/main" id="{84853609-ED23-4E2E-A606-056D4D61D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6134"/>
        <a:stretch>
          <a:fillRect/>
        </a:stretch>
      </xdr:blipFill>
      <xdr:spPr bwMode="auto">
        <a:xfrm>
          <a:off x="11785961" y="165927132"/>
          <a:ext cx="794930" cy="690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102597</xdr:colOff>
      <xdr:row>764</xdr:row>
      <xdr:rowOff>46263</xdr:rowOff>
    </xdr:from>
    <xdr:to>
      <xdr:col>7</xdr:col>
      <xdr:colOff>589311</xdr:colOff>
      <xdr:row>766</xdr:row>
      <xdr:rowOff>317072</xdr:rowOff>
    </xdr:to>
    <xdr:pic>
      <xdr:nvPicPr>
        <xdr:cNvPr id="238011" name="Рисунок 26">
          <a:extLst>
            <a:ext uri="{FF2B5EF4-FFF2-40B4-BE49-F238E27FC236}">
              <a16:creationId xmlns:a16="http://schemas.microsoft.com/office/drawing/2014/main" id="{C100F643-99A0-4F3B-9D7E-AEE35A5E0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8454" y="172516799"/>
          <a:ext cx="486714" cy="1001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727165</xdr:colOff>
      <xdr:row>764</xdr:row>
      <xdr:rowOff>56060</xdr:rowOff>
    </xdr:from>
    <xdr:to>
      <xdr:col>7</xdr:col>
      <xdr:colOff>1199857</xdr:colOff>
      <xdr:row>766</xdr:row>
      <xdr:rowOff>307250</xdr:rowOff>
    </xdr:to>
    <xdr:pic>
      <xdr:nvPicPr>
        <xdr:cNvPr id="238012" name="Рисунок 27">
          <a:extLst>
            <a:ext uri="{FF2B5EF4-FFF2-40B4-BE49-F238E27FC236}">
              <a16:creationId xmlns:a16="http://schemas.microsoft.com/office/drawing/2014/main" id="{2F94C187-05DB-48EE-A975-483DD1C9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3022" y="172526596"/>
          <a:ext cx="480312" cy="985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1323976</xdr:colOff>
      <xdr:row>764</xdr:row>
      <xdr:rowOff>84909</xdr:rowOff>
    </xdr:from>
    <xdr:to>
      <xdr:col>7</xdr:col>
      <xdr:colOff>2125911</xdr:colOff>
      <xdr:row>766</xdr:row>
      <xdr:rowOff>301262</xdr:rowOff>
    </xdr:to>
    <xdr:pic>
      <xdr:nvPicPr>
        <xdr:cNvPr id="238013" name="Рисунок 28">
          <a:extLst>
            <a:ext uri="{FF2B5EF4-FFF2-40B4-BE49-F238E27FC236}">
              <a16:creationId xmlns:a16="http://schemas.microsoft.com/office/drawing/2014/main" id="{77355DE3-21D7-4544-BF98-FC4B9AB59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19833" y="172555445"/>
          <a:ext cx="805745" cy="9511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98789</xdr:colOff>
      <xdr:row>767</xdr:row>
      <xdr:rowOff>42726</xdr:rowOff>
    </xdr:from>
    <xdr:to>
      <xdr:col>7</xdr:col>
      <xdr:colOff>587292</xdr:colOff>
      <xdr:row>769</xdr:row>
      <xdr:rowOff>307528</xdr:rowOff>
    </xdr:to>
    <xdr:pic>
      <xdr:nvPicPr>
        <xdr:cNvPr id="238014" name="Рисунок 29">
          <a:extLst>
            <a:ext uri="{FF2B5EF4-FFF2-40B4-BE49-F238E27FC236}">
              <a16:creationId xmlns:a16="http://schemas.microsoft.com/office/drawing/2014/main" id="{A0D0234D-56C5-4355-85D4-8E7C86FE4D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94646" y="173615440"/>
          <a:ext cx="482788" cy="9995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703763</xdr:colOff>
      <xdr:row>767</xdr:row>
      <xdr:rowOff>45991</xdr:rowOff>
    </xdr:from>
    <xdr:to>
      <xdr:col>7</xdr:col>
      <xdr:colOff>1200967</xdr:colOff>
      <xdr:row>769</xdr:row>
      <xdr:rowOff>295953</xdr:rowOff>
    </xdr:to>
    <xdr:pic>
      <xdr:nvPicPr>
        <xdr:cNvPr id="238015" name="Рисунок 30">
          <a:extLst>
            <a:ext uri="{FF2B5EF4-FFF2-40B4-BE49-F238E27FC236}">
              <a16:creationId xmlns:a16="http://schemas.microsoft.com/office/drawing/2014/main" id="{219F6FE6-9260-462A-ABCA-93A0E576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99620" y="173618705"/>
          <a:ext cx="497204" cy="988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1351188</xdr:colOff>
      <xdr:row>767</xdr:row>
      <xdr:rowOff>24764</xdr:rowOff>
    </xdr:from>
    <xdr:to>
      <xdr:col>7</xdr:col>
      <xdr:colOff>2113189</xdr:colOff>
      <xdr:row>769</xdr:row>
      <xdr:rowOff>283390</xdr:rowOff>
    </xdr:to>
    <xdr:pic>
      <xdr:nvPicPr>
        <xdr:cNvPr id="238016" name="Рисунок 343">
          <a:extLst>
            <a:ext uri="{FF2B5EF4-FFF2-40B4-BE49-F238E27FC236}">
              <a16:creationId xmlns:a16="http://schemas.microsoft.com/office/drawing/2014/main" id="{0405F6C8-180A-4C49-8F92-93A12C2B3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47045" y="173597478"/>
          <a:ext cx="769621" cy="9876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34833</xdr:colOff>
      <xdr:row>770</xdr:row>
      <xdr:rowOff>83275</xdr:rowOff>
    </xdr:from>
    <xdr:to>
      <xdr:col>7</xdr:col>
      <xdr:colOff>713701</xdr:colOff>
      <xdr:row>773</xdr:row>
      <xdr:rowOff>218499</xdr:rowOff>
    </xdr:to>
    <xdr:pic>
      <xdr:nvPicPr>
        <xdr:cNvPr id="238017" name="Рисунок 31">
          <a:extLst>
            <a:ext uri="{FF2B5EF4-FFF2-40B4-BE49-F238E27FC236}">
              <a16:creationId xmlns:a16="http://schemas.microsoft.com/office/drawing/2014/main" id="{12E30B5B-7A3F-4A86-A342-0F89F1C42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0690" y="174758168"/>
          <a:ext cx="682678" cy="955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767170</xdr:colOff>
      <xdr:row>770</xdr:row>
      <xdr:rowOff>60415</xdr:rowOff>
    </xdr:from>
    <xdr:to>
      <xdr:col>7</xdr:col>
      <xdr:colOff>1497473</xdr:colOff>
      <xdr:row>773</xdr:row>
      <xdr:rowOff>226371</xdr:rowOff>
    </xdr:to>
    <xdr:pic>
      <xdr:nvPicPr>
        <xdr:cNvPr id="238018" name="Рисунок 32">
          <a:extLst>
            <a:ext uri="{FF2B5EF4-FFF2-40B4-BE49-F238E27FC236}">
              <a16:creationId xmlns:a16="http://schemas.microsoft.com/office/drawing/2014/main" id="{A8D22AD0-7C10-4724-AE72-E2CE1E14CD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3027" y="174735308"/>
          <a:ext cx="726493" cy="9823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1553117</xdr:colOff>
      <xdr:row>770</xdr:row>
      <xdr:rowOff>96608</xdr:rowOff>
    </xdr:from>
    <xdr:to>
      <xdr:col>7</xdr:col>
      <xdr:colOff>2274568</xdr:colOff>
      <xdr:row>773</xdr:row>
      <xdr:rowOff>215696</xdr:rowOff>
    </xdr:to>
    <xdr:pic>
      <xdr:nvPicPr>
        <xdr:cNvPr id="238019" name="Рисунок 33">
          <a:extLst>
            <a:ext uri="{FF2B5EF4-FFF2-40B4-BE49-F238E27FC236}">
              <a16:creationId xmlns:a16="http://schemas.microsoft.com/office/drawing/2014/main" id="{0D721974-01F1-482D-BB58-5C6783E074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8974" y="174771501"/>
          <a:ext cx="725261" cy="9393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15240</xdr:colOff>
      <xdr:row>774</xdr:row>
      <xdr:rowOff>15239</xdr:rowOff>
    </xdr:from>
    <xdr:to>
      <xdr:col>7</xdr:col>
      <xdr:colOff>745004</xdr:colOff>
      <xdr:row>775</xdr:row>
      <xdr:rowOff>484198</xdr:rowOff>
    </xdr:to>
    <xdr:pic>
      <xdr:nvPicPr>
        <xdr:cNvPr id="238020" name="Рисунок 34">
          <a:extLst>
            <a:ext uri="{FF2B5EF4-FFF2-40B4-BE49-F238E27FC236}">
              <a16:creationId xmlns:a16="http://schemas.microsoft.com/office/drawing/2014/main" id="{E34DFE36-41EA-428E-A750-B97EC3FB9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1097" y="175778703"/>
          <a:ext cx="729764" cy="1003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760911</xdr:colOff>
      <xdr:row>774</xdr:row>
      <xdr:rowOff>17145</xdr:rowOff>
    </xdr:from>
    <xdr:to>
      <xdr:col>7</xdr:col>
      <xdr:colOff>1502796</xdr:colOff>
      <xdr:row>775</xdr:row>
      <xdr:rowOff>478485</xdr:rowOff>
    </xdr:to>
    <xdr:pic>
      <xdr:nvPicPr>
        <xdr:cNvPr id="238021" name="Рисунок 35">
          <a:extLst>
            <a:ext uri="{FF2B5EF4-FFF2-40B4-BE49-F238E27FC236}">
              <a16:creationId xmlns:a16="http://schemas.microsoft.com/office/drawing/2014/main" id="{7942FB0F-F287-47C9-9AC9-614A4A31C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56768" y="175780609"/>
          <a:ext cx="736170" cy="9977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1555024</xdr:colOff>
      <xdr:row>774</xdr:row>
      <xdr:rowOff>22859</xdr:rowOff>
    </xdr:from>
    <xdr:to>
      <xdr:col>7</xdr:col>
      <xdr:colOff>2270489</xdr:colOff>
      <xdr:row>775</xdr:row>
      <xdr:rowOff>491818</xdr:rowOff>
    </xdr:to>
    <xdr:pic>
      <xdr:nvPicPr>
        <xdr:cNvPr id="238022" name="Рисунок 36">
          <a:extLst>
            <a:ext uri="{FF2B5EF4-FFF2-40B4-BE49-F238E27FC236}">
              <a16:creationId xmlns:a16="http://schemas.microsoft.com/office/drawing/2014/main" id="{2AE54444-F022-43DC-9912-DD24AA6BC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50881" y="175786323"/>
          <a:ext cx="721180" cy="9996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792746</xdr:colOff>
      <xdr:row>789</xdr:row>
      <xdr:rowOff>36466</xdr:rowOff>
    </xdr:from>
    <xdr:to>
      <xdr:col>7</xdr:col>
      <xdr:colOff>1536988</xdr:colOff>
      <xdr:row>791</xdr:row>
      <xdr:rowOff>325589</xdr:rowOff>
    </xdr:to>
    <xdr:pic>
      <xdr:nvPicPr>
        <xdr:cNvPr id="238023" name="Рисунок 39">
          <a:extLst>
            <a:ext uri="{FF2B5EF4-FFF2-40B4-BE49-F238E27FC236}">
              <a16:creationId xmlns:a16="http://schemas.microsoft.com/office/drawing/2014/main" id="{75C4EB24-B681-45CF-90E5-271D803F6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8603" y="179882073"/>
          <a:ext cx="740432" cy="98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</xdr:colOff>
      <xdr:row>789</xdr:row>
      <xdr:rowOff>32657</xdr:rowOff>
    </xdr:from>
    <xdr:to>
      <xdr:col>7</xdr:col>
      <xdr:colOff>779689</xdr:colOff>
      <xdr:row>791</xdr:row>
      <xdr:rowOff>320985</xdr:rowOff>
    </xdr:to>
    <xdr:pic>
      <xdr:nvPicPr>
        <xdr:cNvPr id="238024" name="Рисунок 37">
          <a:extLst>
            <a:ext uri="{FF2B5EF4-FFF2-40B4-BE49-F238E27FC236}">
              <a16:creationId xmlns:a16="http://schemas.microsoft.com/office/drawing/2014/main" id="{68490AA0-49EB-401C-A35B-31E42EB39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907" y="179878264"/>
          <a:ext cx="768259" cy="10035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773702</xdr:colOff>
      <xdr:row>786</xdr:row>
      <xdr:rowOff>49258</xdr:rowOff>
    </xdr:from>
    <xdr:to>
      <xdr:col>7</xdr:col>
      <xdr:colOff>1531620</xdr:colOff>
      <xdr:row>788</xdr:row>
      <xdr:rowOff>287657</xdr:rowOff>
    </xdr:to>
    <xdr:pic>
      <xdr:nvPicPr>
        <xdr:cNvPr id="238025" name="Рисунок 40">
          <a:extLst>
            <a:ext uri="{FF2B5EF4-FFF2-40B4-BE49-F238E27FC236}">
              <a16:creationId xmlns:a16="http://schemas.microsoft.com/office/drawing/2014/main" id="{C90E2C52-4C0E-4FD3-896D-05C557CD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69559" y="178833508"/>
          <a:ext cx="754108" cy="945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oneCell">
    <xdr:from>
      <xdr:col>7</xdr:col>
      <xdr:colOff>32656</xdr:colOff>
      <xdr:row>786</xdr:row>
      <xdr:rowOff>58783</xdr:rowOff>
    </xdr:from>
    <xdr:to>
      <xdr:col>7</xdr:col>
      <xdr:colOff>781322</xdr:colOff>
      <xdr:row>788</xdr:row>
      <xdr:rowOff>284366</xdr:rowOff>
    </xdr:to>
    <xdr:pic>
      <xdr:nvPicPr>
        <xdr:cNvPr id="238026" name="Рисунок 38">
          <a:extLst>
            <a:ext uri="{FF2B5EF4-FFF2-40B4-BE49-F238E27FC236}">
              <a16:creationId xmlns:a16="http://schemas.microsoft.com/office/drawing/2014/main" id="{A361BF11-06AA-4ED2-8209-012D09178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8513" y="178843033"/>
          <a:ext cx="741046" cy="9331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oneCell">
    <xdr:from>
      <xdr:col>7</xdr:col>
      <xdr:colOff>1537607</xdr:colOff>
      <xdr:row>789</xdr:row>
      <xdr:rowOff>32657</xdr:rowOff>
    </xdr:from>
    <xdr:to>
      <xdr:col>7</xdr:col>
      <xdr:colOff>2270488</xdr:colOff>
      <xdr:row>791</xdr:row>
      <xdr:rowOff>325591</xdr:rowOff>
    </xdr:to>
    <xdr:pic>
      <xdr:nvPicPr>
        <xdr:cNvPr id="238027" name="Рисунок 41">
          <a:extLst>
            <a:ext uri="{FF2B5EF4-FFF2-40B4-BE49-F238E27FC236}">
              <a16:creationId xmlns:a16="http://schemas.microsoft.com/office/drawing/2014/main" id="{58058AEF-EB66-4D01-9F7E-908442CF3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3464" y="179878264"/>
          <a:ext cx="732881" cy="9928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1525905</xdr:colOff>
      <xdr:row>786</xdr:row>
      <xdr:rowOff>49258</xdr:rowOff>
    </xdr:from>
    <xdr:to>
      <xdr:col>7</xdr:col>
      <xdr:colOff>2282451</xdr:colOff>
      <xdr:row>788</xdr:row>
      <xdr:rowOff>287657</xdr:rowOff>
    </xdr:to>
    <xdr:pic>
      <xdr:nvPicPr>
        <xdr:cNvPr id="238028" name="Рисунок 42">
          <a:extLst>
            <a:ext uri="{FF2B5EF4-FFF2-40B4-BE49-F238E27FC236}">
              <a16:creationId xmlns:a16="http://schemas.microsoft.com/office/drawing/2014/main" id="{73B9FAB7-F598-472A-B1B7-116B42309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21762" y="178833508"/>
          <a:ext cx="756546" cy="9459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 fLocksWithSheet="0" fPrintsWithSheet="0"/>
  </xdr:twoCellAnchor>
  <xdr:twoCellAnchor editAs="oneCell">
    <xdr:from>
      <xdr:col>7</xdr:col>
      <xdr:colOff>167640</xdr:colOff>
      <xdr:row>303</xdr:row>
      <xdr:rowOff>152400</xdr:rowOff>
    </xdr:from>
    <xdr:to>
      <xdr:col>7</xdr:col>
      <xdr:colOff>2076450</xdr:colOff>
      <xdr:row>308</xdr:row>
      <xdr:rowOff>41911</xdr:rowOff>
    </xdr:to>
    <xdr:pic>
      <xdr:nvPicPr>
        <xdr:cNvPr id="238030" name="Рисунок 3">
          <a:extLst>
            <a:ext uri="{FF2B5EF4-FFF2-40B4-BE49-F238E27FC236}">
              <a16:creationId xmlns:a16="http://schemas.microsoft.com/office/drawing/2014/main" id="{BCF90296-7B00-4C5E-9166-9D27B3E8A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54002940"/>
          <a:ext cx="1908810" cy="8801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182880</xdr:colOff>
      <xdr:row>308</xdr:row>
      <xdr:rowOff>45720</xdr:rowOff>
    </xdr:from>
    <xdr:to>
      <xdr:col>7</xdr:col>
      <xdr:colOff>2074545</xdr:colOff>
      <xdr:row>312</xdr:row>
      <xdr:rowOff>123824</xdr:rowOff>
    </xdr:to>
    <xdr:pic>
      <xdr:nvPicPr>
        <xdr:cNvPr id="238031" name="Рисунок 4">
          <a:extLst>
            <a:ext uri="{FF2B5EF4-FFF2-40B4-BE49-F238E27FC236}">
              <a16:creationId xmlns:a16="http://schemas.microsoft.com/office/drawing/2014/main" id="{6BF2B10E-FCDB-4957-BD85-692FF5826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6560" y="54886860"/>
          <a:ext cx="1891665" cy="8705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182880</xdr:colOff>
      <xdr:row>315</xdr:row>
      <xdr:rowOff>106680</xdr:rowOff>
    </xdr:from>
    <xdr:to>
      <xdr:col>7</xdr:col>
      <xdr:colOff>2074545</xdr:colOff>
      <xdr:row>320</xdr:row>
      <xdr:rowOff>57150</xdr:rowOff>
    </xdr:to>
    <xdr:pic>
      <xdr:nvPicPr>
        <xdr:cNvPr id="238032" name="Рисунок 5">
          <a:extLst>
            <a:ext uri="{FF2B5EF4-FFF2-40B4-BE49-F238E27FC236}">
              <a16:creationId xmlns:a16="http://schemas.microsoft.com/office/drawing/2014/main" id="{102494FA-6D66-4EE3-8007-966210890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6560" y="63146940"/>
          <a:ext cx="190500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213360</xdr:colOff>
      <xdr:row>331</xdr:row>
      <xdr:rowOff>68580</xdr:rowOff>
    </xdr:from>
    <xdr:to>
      <xdr:col>7</xdr:col>
      <xdr:colOff>2114550</xdr:colOff>
      <xdr:row>336</xdr:row>
      <xdr:rowOff>84367</xdr:rowOff>
    </xdr:to>
    <xdr:pic>
      <xdr:nvPicPr>
        <xdr:cNvPr id="238033" name="Рисунок 361">
          <a:extLst>
            <a:ext uri="{FF2B5EF4-FFF2-40B4-BE49-F238E27FC236}">
              <a16:creationId xmlns:a16="http://schemas.microsoft.com/office/drawing/2014/main" id="{24D6D0CF-89CD-491F-919A-B21D800F4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07040" y="58864500"/>
          <a:ext cx="1901190" cy="853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236220</xdr:colOff>
      <xdr:row>336</xdr:row>
      <xdr:rowOff>114300</xdr:rowOff>
    </xdr:from>
    <xdr:to>
      <xdr:col>7</xdr:col>
      <xdr:colOff>2137410</xdr:colOff>
      <xdr:row>341</xdr:row>
      <xdr:rowOff>148589</xdr:rowOff>
    </xdr:to>
    <xdr:pic>
      <xdr:nvPicPr>
        <xdr:cNvPr id="238034" name="Рисунок 362">
          <a:extLst>
            <a:ext uri="{FF2B5EF4-FFF2-40B4-BE49-F238E27FC236}">
              <a16:creationId xmlns:a16="http://schemas.microsoft.com/office/drawing/2014/main" id="{38CBB05D-0E34-4F1D-8FA8-10DC1C539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9900" y="59748420"/>
          <a:ext cx="1901190" cy="8724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228600</xdr:colOff>
      <xdr:row>343</xdr:row>
      <xdr:rowOff>76200</xdr:rowOff>
    </xdr:from>
    <xdr:to>
      <xdr:col>7</xdr:col>
      <xdr:colOff>2133600</xdr:colOff>
      <xdr:row>346</xdr:row>
      <xdr:rowOff>169547</xdr:rowOff>
    </xdr:to>
    <xdr:pic>
      <xdr:nvPicPr>
        <xdr:cNvPr id="238035" name="Рисунок 6">
          <a:extLst>
            <a:ext uri="{FF2B5EF4-FFF2-40B4-BE49-F238E27FC236}">
              <a16:creationId xmlns:a16="http://schemas.microsoft.com/office/drawing/2014/main" id="{98BBEE5D-B225-480A-8D24-703F89212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2280" y="68290440"/>
          <a:ext cx="1905000" cy="9067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32657</xdr:colOff>
      <xdr:row>735</xdr:row>
      <xdr:rowOff>8710</xdr:rowOff>
    </xdr:from>
    <xdr:to>
      <xdr:col>7</xdr:col>
      <xdr:colOff>515581</xdr:colOff>
      <xdr:row>739</xdr:row>
      <xdr:rowOff>116284</xdr:rowOff>
    </xdr:to>
    <xdr:pic>
      <xdr:nvPicPr>
        <xdr:cNvPr id="238037" name="Рисунок 16">
          <a:extLst>
            <a:ext uri="{FF2B5EF4-FFF2-40B4-BE49-F238E27FC236}">
              <a16:creationId xmlns:a16="http://schemas.microsoft.com/office/drawing/2014/main" id="{FE675A48-262D-43AA-B2E2-F07C97B7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28514" y="167049996"/>
          <a:ext cx="469589" cy="8151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539113</xdr:colOff>
      <xdr:row>735</xdr:row>
      <xdr:rowOff>22317</xdr:rowOff>
    </xdr:from>
    <xdr:to>
      <xdr:col>7</xdr:col>
      <xdr:colOff>970061</xdr:colOff>
      <xdr:row>739</xdr:row>
      <xdr:rowOff>135691</xdr:rowOff>
    </xdr:to>
    <xdr:pic>
      <xdr:nvPicPr>
        <xdr:cNvPr id="238038" name="Рисунок 17">
          <a:extLst>
            <a:ext uri="{FF2B5EF4-FFF2-40B4-BE49-F238E27FC236}">
              <a16:creationId xmlns:a16="http://schemas.microsoft.com/office/drawing/2014/main" id="{5661352F-DA5F-406A-8B7F-8A61C7E3E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34970" y="167063603"/>
          <a:ext cx="434758" cy="817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1000397</xdr:colOff>
      <xdr:row>735</xdr:row>
      <xdr:rowOff>16330</xdr:rowOff>
    </xdr:from>
    <xdr:to>
      <xdr:col>7</xdr:col>
      <xdr:colOff>1464981</xdr:colOff>
      <xdr:row>739</xdr:row>
      <xdr:rowOff>136072</xdr:rowOff>
    </xdr:to>
    <xdr:pic>
      <xdr:nvPicPr>
        <xdr:cNvPr id="238039" name="Рисунок 18">
          <a:extLst>
            <a:ext uri="{FF2B5EF4-FFF2-40B4-BE49-F238E27FC236}">
              <a16:creationId xmlns:a16="http://schemas.microsoft.com/office/drawing/2014/main" id="{3ACD0691-F05B-436B-AC79-BED721DDF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96254" y="167057616"/>
          <a:ext cx="468394" cy="8235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1545600</xdr:colOff>
      <xdr:row>735</xdr:row>
      <xdr:rowOff>7620</xdr:rowOff>
    </xdr:from>
    <xdr:to>
      <xdr:col>7</xdr:col>
      <xdr:colOff>2264500</xdr:colOff>
      <xdr:row>739</xdr:row>
      <xdr:rowOff>131446</xdr:rowOff>
    </xdr:to>
    <xdr:pic>
      <xdr:nvPicPr>
        <xdr:cNvPr id="238040" name="Рисунок 24">
          <a:extLst>
            <a:ext uri="{FF2B5EF4-FFF2-40B4-BE49-F238E27FC236}">
              <a16:creationId xmlns:a16="http://schemas.microsoft.com/office/drawing/2014/main" id="{86E488F2-6545-43FC-A943-0607C2A0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1457" y="167048906"/>
          <a:ext cx="722710" cy="8409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164918</xdr:colOff>
      <xdr:row>742</xdr:row>
      <xdr:rowOff>15240</xdr:rowOff>
    </xdr:from>
    <xdr:to>
      <xdr:col>7</xdr:col>
      <xdr:colOff>628105</xdr:colOff>
      <xdr:row>746</xdr:row>
      <xdr:rowOff>19050</xdr:rowOff>
    </xdr:to>
    <xdr:pic>
      <xdr:nvPicPr>
        <xdr:cNvPr id="238041" name="Рисунок 19">
          <a:extLst>
            <a:ext uri="{FF2B5EF4-FFF2-40B4-BE49-F238E27FC236}">
              <a16:creationId xmlns:a16="http://schemas.microsoft.com/office/drawing/2014/main" id="{083D0490-A061-4335-A513-F053552392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0775" y="168294776"/>
          <a:ext cx="472712" cy="707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787038</xdr:colOff>
      <xdr:row>742</xdr:row>
      <xdr:rowOff>32657</xdr:rowOff>
    </xdr:from>
    <xdr:to>
      <xdr:col>7</xdr:col>
      <xdr:colOff>1275262</xdr:colOff>
      <xdr:row>746</xdr:row>
      <xdr:rowOff>21227</xdr:rowOff>
    </xdr:to>
    <xdr:pic>
      <xdr:nvPicPr>
        <xdr:cNvPr id="238042" name="Рисунок 20">
          <a:extLst>
            <a:ext uri="{FF2B5EF4-FFF2-40B4-BE49-F238E27FC236}">
              <a16:creationId xmlns:a16="http://schemas.microsoft.com/office/drawing/2014/main" id="{5732C468-633C-4788-B3BB-F03E1D63F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2895" y="168312193"/>
          <a:ext cx="497749" cy="7075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1545500</xdr:colOff>
      <xdr:row>742</xdr:row>
      <xdr:rowOff>9253</xdr:rowOff>
    </xdr:from>
    <xdr:to>
      <xdr:col>7</xdr:col>
      <xdr:colOff>2282191</xdr:colOff>
      <xdr:row>746</xdr:row>
      <xdr:rowOff>20683</xdr:rowOff>
    </xdr:to>
    <xdr:pic>
      <xdr:nvPicPr>
        <xdr:cNvPr id="238043" name="Рисунок 25">
          <a:extLst>
            <a:ext uri="{FF2B5EF4-FFF2-40B4-BE49-F238E27FC236}">
              <a16:creationId xmlns:a16="http://schemas.microsoft.com/office/drawing/2014/main" id="{1E195959-26C4-4B15-8FF1-7E69CD96D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41357" y="168288789"/>
          <a:ext cx="736691" cy="705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811531</xdr:colOff>
      <xdr:row>705</xdr:row>
      <xdr:rowOff>111580</xdr:rowOff>
    </xdr:from>
    <xdr:to>
      <xdr:col>7</xdr:col>
      <xdr:colOff>1463440</xdr:colOff>
      <xdr:row>709</xdr:row>
      <xdr:rowOff>212896</xdr:rowOff>
    </xdr:to>
    <xdr:pic>
      <xdr:nvPicPr>
        <xdr:cNvPr id="238044" name="Рисунок 33">
          <a:extLst>
            <a:ext uri="{FF2B5EF4-FFF2-40B4-BE49-F238E27FC236}">
              <a16:creationId xmlns:a16="http://schemas.microsoft.com/office/drawing/2014/main" id="{7F4CBBEE-48DB-4FD5-B697-A4906870B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07388" y="155886151"/>
          <a:ext cx="659529" cy="103612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54157</xdr:colOff>
      <xdr:row>705</xdr:row>
      <xdr:rowOff>109403</xdr:rowOff>
    </xdr:from>
    <xdr:to>
      <xdr:col>7</xdr:col>
      <xdr:colOff>720506</xdr:colOff>
      <xdr:row>709</xdr:row>
      <xdr:rowOff>208252</xdr:rowOff>
    </xdr:to>
    <xdr:pic>
      <xdr:nvPicPr>
        <xdr:cNvPr id="238045" name="Рисунок 34">
          <a:extLst>
            <a:ext uri="{FF2B5EF4-FFF2-40B4-BE49-F238E27FC236}">
              <a16:creationId xmlns:a16="http://schemas.microsoft.com/office/drawing/2014/main" id="{68778376-953F-4E70-BB83-60B3EE961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0014" y="155883974"/>
          <a:ext cx="666349" cy="10241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1535432</xdr:colOff>
      <xdr:row>705</xdr:row>
      <xdr:rowOff>113757</xdr:rowOff>
    </xdr:from>
    <xdr:to>
      <xdr:col>7</xdr:col>
      <xdr:colOff>2227037</xdr:colOff>
      <xdr:row>709</xdr:row>
      <xdr:rowOff>227512</xdr:rowOff>
    </xdr:to>
    <xdr:pic>
      <xdr:nvPicPr>
        <xdr:cNvPr id="238046" name="Рисунок 35">
          <a:extLst>
            <a:ext uri="{FF2B5EF4-FFF2-40B4-BE49-F238E27FC236}">
              <a16:creationId xmlns:a16="http://schemas.microsoft.com/office/drawing/2014/main" id="{B5DB7C96-0C00-4832-90DD-779D0600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31289" y="155888328"/>
          <a:ext cx="691605" cy="10390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87085</xdr:colOff>
      <xdr:row>527</xdr:row>
      <xdr:rowOff>32657</xdr:rowOff>
    </xdr:from>
    <xdr:to>
      <xdr:col>7</xdr:col>
      <xdr:colOff>706686</xdr:colOff>
      <xdr:row>529</xdr:row>
      <xdr:rowOff>285478</xdr:rowOff>
    </xdr:to>
    <xdr:pic>
      <xdr:nvPicPr>
        <xdr:cNvPr id="238053" name="Рисунок 13">
          <a:extLst>
            <a:ext uri="{FF2B5EF4-FFF2-40B4-BE49-F238E27FC236}">
              <a16:creationId xmlns:a16="http://schemas.microsoft.com/office/drawing/2014/main" id="{E1CFC6DC-83C5-4C51-A825-C90B1F4F9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82942" y="112808657"/>
          <a:ext cx="615791" cy="855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881199</xdr:colOff>
      <xdr:row>527</xdr:row>
      <xdr:rowOff>44359</xdr:rowOff>
    </xdr:from>
    <xdr:to>
      <xdr:col>7</xdr:col>
      <xdr:colOff>1502705</xdr:colOff>
      <xdr:row>529</xdr:row>
      <xdr:rowOff>287655</xdr:rowOff>
    </xdr:to>
    <xdr:pic>
      <xdr:nvPicPr>
        <xdr:cNvPr id="238054" name="Рисунок 14">
          <a:extLst>
            <a:ext uri="{FF2B5EF4-FFF2-40B4-BE49-F238E27FC236}">
              <a16:creationId xmlns:a16="http://schemas.microsoft.com/office/drawing/2014/main" id="{DC70D6FE-78CD-4261-AC61-3D7984E301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277056" y="112820359"/>
          <a:ext cx="617696" cy="8534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1638572</xdr:colOff>
      <xdr:row>527</xdr:row>
      <xdr:rowOff>46264</xdr:rowOff>
    </xdr:from>
    <xdr:to>
      <xdr:col>7</xdr:col>
      <xdr:colOff>2265793</xdr:colOff>
      <xdr:row>530</xdr:row>
      <xdr:rowOff>3539</xdr:rowOff>
    </xdr:to>
    <xdr:pic>
      <xdr:nvPicPr>
        <xdr:cNvPr id="238055" name="Рисунок 15">
          <a:extLst>
            <a:ext uri="{FF2B5EF4-FFF2-40B4-BE49-F238E27FC236}">
              <a16:creationId xmlns:a16="http://schemas.microsoft.com/office/drawing/2014/main" id="{C4D202BC-9CF5-4057-A25B-26973F4EC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34429" y="112822264"/>
          <a:ext cx="623411" cy="8553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137704</xdr:colOff>
      <xdr:row>815</xdr:row>
      <xdr:rowOff>163286</xdr:rowOff>
    </xdr:from>
    <xdr:to>
      <xdr:col>7</xdr:col>
      <xdr:colOff>609102</xdr:colOff>
      <xdr:row>817</xdr:row>
      <xdr:rowOff>226569</xdr:rowOff>
    </xdr:to>
    <xdr:pic>
      <xdr:nvPicPr>
        <xdr:cNvPr id="238056" name="Рисунок 16">
          <a:extLst>
            <a:ext uri="{FF2B5EF4-FFF2-40B4-BE49-F238E27FC236}">
              <a16:creationId xmlns:a16="http://schemas.microsoft.com/office/drawing/2014/main" id="{C34EE388-AADC-40D0-80C8-B78A9C262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3561" y="184213500"/>
          <a:ext cx="471398" cy="66199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635725</xdr:colOff>
      <xdr:row>818</xdr:row>
      <xdr:rowOff>54430</xdr:rowOff>
    </xdr:from>
    <xdr:to>
      <xdr:col>7</xdr:col>
      <xdr:colOff>1102177</xdr:colOff>
      <xdr:row>820</xdr:row>
      <xdr:rowOff>127241</xdr:rowOff>
    </xdr:to>
    <xdr:pic>
      <xdr:nvPicPr>
        <xdr:cNvPr id="238057" name="Рисунок 17">
          <a:extLst>
            <a:ext uri="{FF2B5EF4-FFF2-40B4-BE49-F238E27FC236}">
              <a16:creationId xmlns:a16="http://schemas.microsoft.com/office/drawing/2014/main" id="{F20B232E-EE7D-4917-B8B1-F2A7973A4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31582" y="185002716"/>
          <a:ext cx="466452" cy="6696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1676127</xdr:colOff>
      <xdr:row>818</xdr:row>
      <xdr:rowOff>68036</xdr:rowOff>
    </xdr:from>
    <xdr:to>
      <xdr:col>7</xdr:col>
      <xdr:colOff>2140131</xdr:colOff>
      <xdr:row>820</xdr:row>
      <xdr:rowOff>123430</xdr:rowOff>
    </xdr:to>
    <xdr:pic>
      <xdr:nvPicPr>
        <xdr:cNvPr id="238058" name="Рисунок 18">
          <a:extLst>
            <a:ext uri="{FF2B5EF4-FFF2-40B4-BE49-F238E27FC236}">
              <a16:creationId xmlns:a16="http://schemas.microsoft.com/office/drawing/2014/main" id="{FBADCFC1-9087-4F4A-A016-9B6B7F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71984" y="185016322"/>
          <a:ext cx="462099" cy="65220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627833</xdr:colOff>
      <xdr:row>815</xdr:row>
      <xdr:rowOff>159476</xdr:rowOff>
    </xdr:from>
    <xdr:to>
      <xdr:col>7</xdr:col>
      <xdr:colOff>1103534</xdr:colOff>
      <xdr:row>817</xdr:row>
      <xdr:rowOff>215809</xdr:rowOff>
    </xdr:to>
    <xdr:pic>
      <xdr:nvPicPr>
        <xdr:cNvPr id="238059" name="Рисунок 19">
          <a:extLst>
            <a:ext uri="{FF2B5EF4-FFF2-40B4-BE49-F238E27FC236}">
              <a16:creationId xmlns:a16="http://schemas.microsoft.com/office/drawing/2014/main" id="{C397783C-0E78-43D7-B650-D2EFAD79F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023690" y="184209690"/>
          <a:ext cx="475701" cy="656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1115512</xdr:colOff>
      <xdr:row>815</xdr:row>
      <xdr:rowOff>163286</xdr:rowOff>
    </xdr:from>
    <xdr:to>
      <xdr:col>7</xdr:col>
      <xdr:colOff>1611357</xdr:colOff>
      <xdr:row>817</xdr:row>
      <xdr:rowOff>215809</xdr:rowOff>
    </xdr:to>
    <xdr:pic>
      <xdr:nvPicPr>
        <xdr:cNvPr id="238060" name="Рисунок 20">
          <a:extLst>
            <a:ext uri="{FF2B5EF4-FFF2-40B4-BE49-F238E27FC236}">
              <a16:creationId xmlns:a16="http://schemas.microsoft.com/office/drawing/2014/main" id="{BF1F1DC0-1691-4A8C-9691-C40A3C6E8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1369" y="184213500"/>
          <a:ext cx="493940" cy="653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1648913</xdr:colOff>
      <xdr:row>815</xdr:row>
      <xdr:rowOff>161381</xdr:rowOff>
    </xdr:from>
    <xdr:to>
      <xdr:col>7</xdr:col>
      <xdr:colOff>2115095</xdr:colOff>
      <xdr:row>817</xdr:row>
      <xdr:rowOff>217714</xdr:rowOff>
    </xdr:to>
    <xdr:pic>
      <xdr:nvPicPr>
        <xdr:cNvPr id="238061" name="Рисунок 21">
          <a:extLst>
            <a:ext uri="{FF2B5EF4-FFF2-40B4-BE49-F238E27FC236}">
              <a16:creationId xmlns:a16="http://schemas.microsoft.com/office/drawing/2014/main" id="{8DF19D9C-1E92-4AA5-9274-2707D3947A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044770" y="184211595"/>
          <a:ext cx="469992" cy="65695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137704</xdr:colOff>
      <xdr:row>818</xdr:row>
      <xdr:rowOff>68036</xdr:rowOff>
    </xdr:from>
    <xdr:to>
      <xdr:col>7</xdr:col>
      <xdr:colOff>609102</xdr:colOff>
      <xdr:row>820</xdr:row>
      <xdr:rowOff>130184</xdr:rowOff>
    </xdr:to>
    <xdr:pic>
      <xdr:nvPicPr>
        <xdr:cNvPr id="238062" name="Рисунок 22">
          <a:extLst>
            <a:ext uri="{FF2B5EF4-FFF2-40B4-BE49-F238E27FC236}">
              <a16:creationId xmlns:a16="http://schemas.microsoft.com/office/drawing/2014/main" id="{A13CDBB2-8A21-4E28-97E9-1CE0D5782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533561" y="185016322"/>
          <a:ext cx="471398" cy="6570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1119595</xdr:colOff>
      <xdr:row>818</xdr:row>
      <xdr:rowOff>50619</xdr:rowOff>
    </xdr:from>
    <xdr:to>
      <xdr:col>7</xdr:col>
      <xdr:colOff>1588225</xdr:colOff>
      <xdr:row>820</xdr:row>
      <xdr:rowOff>130184</xdr:rowOff>
    </xdr:to>
    <xdr:pic>
      <xdr:nvPicPr>
        <xdr:cNvPr id="238063" name="Рисунок 23">
          <a:extLst>
            <a:ext uri="{FF2B5EF4-FFF2-40B4-BE49-F238E27FC236}">
              <a16:creationId xmlns:a16="http://schemas.microsoft.com/office/drawing/2014/main" id="{C1E3E155-7B4A-49D3-97DE-49CE1D858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515452" y="184998905"/>
          <a:ext cx="470535" cy="674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161108</xdr:colOff>
      <xdr:row>811</xdr:row>
      <xdr:rowOff>50074</xdr:rowOff>
    </xdr:from>
    <xdr:to>
      <xdr:col>7</xdr:col>
      <xdr:colOff>1105988</xdr:colOff>
      <xdr:row>815</xdr:row>
      <xdr:rowOff>91986</xdr:rowOff>
    </xdr:to>
    <xdr:pic>
      <xdr:nvPicPr>
        <xdr:cNvPr id="238064" name="Рисунок 22">
          <a:extLst>
            <a:ext uri="{FF2B5EF4-FFF2-40B4-BE49-F238E27FC236}">
              <a16:creationId xmlns:a16="http://schemas.microsoft.com/office/drawing/2014/main" id="{C471033B-81C7-4997-846B-6C056A466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56965" y="182902860"/>
          <a:ext cx="944880" cy="1235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1096464</xdr:colOff>
      <xdr:row>811</xdr:row>
      <xdr:rowOff>69668</xdr:rowOff>
    </xdr:from>
    <xdr:to>
      <xdr:col>7</xdr:col>
      <xdr:colOff>2041071</xdr:colOff>
      <xdr:row>815</xdr:row>
      <xdr:rowOff>105865</xdr:rowOff>
    </xdr:to>
    <xdr:pic>
      <xdr:nvPicPr>
        <xdr:cNvPr id="238065" name="Рисунок 19">
          <a:extLst>
            <a:ext uri="{FF2B5EF4-FFF2-40B4-BE49-F238E27FC236}">
              <a16:creationId xmlns:a16="http://schemas.microsoft.com/office/drawing/2014/main" id="{0AB0403D-B4BE-4E6C-B9A1-296927BA6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92321" y="182922454"/>
          <a:ext cx="948417" cy="12355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403860</xdr:colOff>
      <xdr:row>352</xdr:row>
      <xdr:rowOff>91440</xdr:rowOff>
    </xdr:from>
    <xdr:to>
      <xdr:col>7</xdr:col>
      <xdr:colOff>1844040</xdr:colOff>
      <xdr:row>352</xdr:row>
      <xdr:rowOff>933450</xdr:rowOff>
    </xdr:to>
    <xdr:pic>
      <xdr:nvPicPr>
        <xdr:cNvPr id="238066" name="Рисунок 4">
          <a:extLst>
            <a:ext uri="{FF2B5EF4-FFF2-40B4-BE49-F238E27FC236}">
              <a16:creationId xmlns:a16="http://schemas.microsoft.com/office/drawing/2014/main" id="{D0916FA1-FBF1-4BBD-9FD9-1935B6E4BC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69372480"/>
          <a:ext cx="14325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403860</xdr:colOff>
      <xdr:row>352</xdr:row>
      <xdr:rowOff>853440</xdr:rowOff>
    </xdr:from>
    <xdr:to>
      <xdr:col>7</xdr:col>
      <xdr:colOff>1844040</xdr:colOff>
      <xdr:row>352</xdr:row>
      <xdr:rowOff>1695450</xdr:rowOff>
    </xdr:to>
    <xdr:pic>
      <xdr:nvPicPr>
        <xdr:cNvPr id="238067" name="Рисунок 3">
          <a:extLst>
            <a:ext uri="{FF2B5EF4-FFF2-40B4-BE49-F238E27FC236}">
              <a16:creationId xmlns:a16="http://schemas.microsoft.com/office/drawing/2014/main" id="{53C21904-F165-485F-A555-5E8FEBB6E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97540" y="70134480"/>
          <a:ext cx="143256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1734094</xdr:colOff>
      <xdr:row>800</xdr:row>
      <xdr:rowOff>1362</xdr:rowOff>
    </xdr:from>
    <xdr:to>
      <xdr:col>7</xdr:col>
      <xdr:colOff>2268583</xdr:colOff>
      <xdr:row>804</xdr:row>
      <xdr:rowOff>9897</xdr:rowOff>
    </xdr:to>
    <xdr:pic>
      <xdr:nvPicPr>
        <xdr:cNvPr id="238069" name="Рисунок 10">
          <a:extLst>
            <a:ext uri="{FF2B5EF4-FFF2-40B4-BE49-F238E27FC236}">
              <a16:creationId xmlns:a16="http://schemas.microsoft.com/office/drawing/2014/main" id="{9866E693-10A9-4C48-9E07-C2D7FFCB2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29951" y="181969683"/>
          <a:ext cx="534489" cy="71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1738719</xdr:colOff>
      <xdr:row>794</xdr:row>
      <xdr:rowOff>150768</xdr:rowOff>
    </xdr:from>
    <xdr:to>
      <xdr:col>7</xdr:col>
      <xdr:colOff>2266405</xdr:colOff>
      <xdr:row>798</xdr:row>
      <xdr:rowOff>160688</xdr:rowOff>
    </xdr:to>
    <xdr:pic>
      <xdr:nvPicPr>
        <xdr:cNvPr id="238071" name="Рисунок 12">
          <a:extLst>
            <a:ext uri="{FF2B5EF4-FFF2-40B4-BE49-F238E27FC236}">
              <a16:creationId xmlns:a16="http://schemas.microsoft.com/office/drawing/2014/main" id="{80399EBA-6729-4A66-8C1A-07EAFF3D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34576" y="181057732"/>
          <a:ext cx="527686" cy="7136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61082</xdr:colOff>
      <xdr:row>795</xdr:row>
      <xdr:rowOff>31025</xdr:rowOff>
    </xdr:from>
    <xdr:to>
      <xdr:col>7</xdr:col>
      <xdr:colOff>1231446</xdr:colOff>
      <xdr:row>803</xdr:row>
      <xdr:rowOff>102054</xdr:rowOff>
    </xdr:to>
    <xdr:pic>
      <xdr:nvPicPr>
        <xdr:cNvPr id="238073" name="Рисунок 14">
          <a:extLst>
            <a:ext uri="{FF2B5EF4-FFF2-40B4-BE49-F238E27FC236}">
              <a16:creationId xmlns:a16="http://schemas.microsoft.com/office/drawing/2014/main" id="{DB621DEB-21CB-4393-835D-D5B927001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56939" y="181114882"/>
          <a:ext cx="1166554" cy="14899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1209130</xdr:colOff>
      <xdr:row>794</xdr:row>
      <xdr:rowOff>148591</xdr:rowOff>
    </xdr:from>
    <xdr:to>
      <xdr:col>7</xdr:col>
      <xdr:colOff>1753508</xdr:colOff>
      <xdr:row>798</xdr:row>
      <xdr:rowOff>151064</xdr:rowOff>
    </xdr:to>
    <xdr:pic>
      <xdr:nvPicPr>
        <xdr:cNvPr id="238074" name="Рисунок 15">
          <a:extLst>
            <a:ext uri="{FF2B5EF4-FFF2-40B4-BE49-F238E27FC236}">
              <a16:creationId xmlns:a16="http://schemas.microsoft.com/office/drawing/2014/main" id="{EA557E7D-F8DE-4F8C-8FC6-C6E2BB97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04987" y="181055555"/>
          <a:ext cx="544378" cy="7100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1219199</xdr:colOff>
      <xdr:row>799</xdr:row>
      <xdr:rowOff>175805</xdr:rowOff>
    </xdr:from>
    <xdr:to>
      <xdr:col>7</xdr:col>
      <xdr:colOff>1740572</xdr:colOff>
      <xdr:row>804</xdr:row>
      <xdr:rowOff>10047</xdr:rowOff>
    </xdr:to>
    <xdr:pic>
      <xdr:nvPicPr>
        <xdr:cNvPr id="238075" name="Рисунок 16">
          <a:extLst>
            <a:ext uri="{FF2B5EF4-FFF2-40B4-BE49-F238E27FC236}">
              <a16:creationId xmlns:a16="http://schemas.microsoft.com/office/drawing/2014/main" id="{86B1D133-0A23-474C-8F8A-0C941853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615056" y="181967234"/>
          <a:ext cx="525183" cy="7148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1615442</xdr:colOff>
      <xdr:row>750</xdr:row>
      <xdr:rowOff>25311</xdr:rowOff>
    </xdr:from>
    <xdr:to>
      <xdr:col>7</xdr:col>
      <xdr:colOff>2186942</xdr:colOff>
      <xdr:row>754</xdr:row>
      <xdr:rowOff>60417</xdr:rowOff>
    </xdr:to>
    <xdr:pic>
      <xdr:nvPicPr>
        <xdr:cNvPr id="238076" name="Рисунок 1">
          <a:extLst>
            <a:ext uri="{FF2B5EF4-FFF2-40B4-BE49-F238E27FC236}">
              <a16:creationId xmlns:a16="http://schemas.microsoft.com/office/drawing/2014/main" id="{78E3CB45-C290-4F50-B47C-95D8367FC3B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424" t="6019" r="19370" b="7934"/>
        <a:stretch/>
      </xdr:blipFill>
      <xdr:spPr bwMode="auto">
        <a:xfrm>
          <a:off x="12011299" y="169570311"/>
          <a:ext cx="579120" cy="8439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106952</xdr:colOff>
      <xdr:row>750</xdr:row>
      <xdr:rowOff>54428</xdr:rowOff>
    </xdr:from>
    <xdr:to>
      <xdr:col>7</xdr:col>
      <xdr:colOff>697776</xdr:colOff>
      <xdr:row>754</xdr:row>
      <xdr:rowOff>15783</xdr:rowOff>
    </xdr:to>
    <xdr:pic>
      <xdr:nvPicPr>
        <xdr:cNvPr id="238077" name="Рисунок 2">
          <a:extLst>
            <a:ext uri="{FF2B5EF4-FFF2-40B4-BE49-F238E27FC236}">
              <a16:creationId xmlns:a16="http://schemas.microsoft.com/office/drawing/2014/main" id="{63BCC021-5D82-464B-9293-78EE8EEFDB3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7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576" t="6152" r="18528" b="10672"/>
        <a:stretch/>
      </xdr:blipFill>
      <xdr:spPr bwMode="auto">
        <a:xfrm>
          <a:off x="10502809" y="169599428"/>
          <a:ext cx="587014" cy="77778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847452</xdr:colOff>
      <xdr:row>750</xdr:row>
      <xdr:rowOff>27214</xdr:rowOff>
    </xdr:from>
    <xdr:to>
      <xdr:col>7</xdr:col>
      <xdr:colOff>1428750</xdr:colOff>
      <xdr:row>754</xdr:row>
      <xdr:rowOff>34835</xdr:rowOff>
    </xdr:to>
    <xdr:pic>
      <xdr:nvPicPr>
        <xdr:cNvPr id="238078" name="Рисунок 3">
          <a:extLst>
            <a:ext uri="{FF2B5EF4-FFF2-40B4-BE49-F238E27FC236}">
              <a16:creationId xmlns:a16="http://schemas.microsoft.com/office/drawing/2014/main" id="{761E67DF-36C7-4787-855F-E5AE5911EA9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357" t="4494" r="20214" b="9980"/>
        <a:stretch/>
      </xdr:blipFill>
      <xdr:spPr bwMode="auto">
        <a:xfrm>
          <a:off x="11243309" y="169572214"/>
          <a:ext cx="573678" cy="824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151583</xdr:colOff>
      <xdr:row>757</xdr:row>
      <xdr:rowOff>50619</xdr:rowOff>
    </xdr:from>
    <xdr:to>
      <xdr:col>7</xdr:col>
      <xdr:colOff>934810</xdr:colOff>
      <xdr:row>759</xdr:row>
      <xdr:rowOff>102870</xdr:rowOff>
    </xdr:to>
    <xdr:pic>
      <xdr:nvPicPr>
        <xdr:cNvPr id="238079" name="Рисунок 4">
          <a:extLst>
            <a:ext uri="{FF2B5EF4-FFF2-40B4-BE49-F238E27FC236}">
              <a16:creationId xmlns:a16="http://schemas.microsoft.com/office/drawing/2014/main" id="{546C220B-1BD7-4677-9CCF-08E02401C48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604" t="23169" r="8367" b="20663"/>
        <a:stretch/>
      </xdr:blipFill>
      <xdr:spPr bwMode="auto">
        <a:xfrm>
          <a:off x="10547440" y="170942726"/>
          <a:ext cx="783227" cy="5459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1360713</xdr:colOff>
      <xdr:row>757</xdr:row>
      <xdr:rowOff>97155</xdr:rowOff>
    </xdr:from>
    <xdr:to>
      <xdr:col>7</xdr:col>
      <xdr:colOff>2163534</xdr:colOff>
      <xdr:row>759</xdr:row>
      <xdr:rowOff>100966</xdr:rowOff>
    </xdr:to>
    <xdr:pic>
      <xdr:nvPicPr>
        <xdr:cNvPr id="238080" name="Рисунок 5">
          <a:extLst>
            <a:ext uri="{FF2B5EF4-FFF2-40B4-BE49-F238E27FC236}">
              <a16:creationId xmlns:a16="http://schemas.microsoft.com/office/drawing/2014/main" id="{A47CDE10-CF91-4BFE-BA48-D7FC8ED05E9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251" t="24605" r="6736" b="23129"/>
        <a:stretch/>
      </xdr:blipFill>
      <xdr:spPr bwMode="auto">
        <a:xfrm>
          <a:off x="11756570" y="170989262"/>
          <a:ext cx="806631" cy="49747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756012</xdr:colOff>
      <xdr:row>760</xdr:row>
      <xdr:rowOff>40821</xdr:rowOff>
    </xdr:from>
    <xdr:to>
      <xdr:col>7</xdr:col>
      <xdr:colOff>1561011</xdr:colOff>
      <xdr:row>762</xdr:row>
      <xdr:rowOff>48714</xdr:rowOff>
    </xdr:to>
    <xdr:pic>
      <xdr:nvPicPr>
        <xdr:cNvPr id="238081" name="Рисунок 6">
          <a:extLst>
            <a:ext uri="{FF2B5EF4-FFF2-40B4-BE49-F238E27FC236}">
              <a16:creationId xmlns:a16="http://schemas.microsoft.com/office/drawing/2014/main" id="{9DAE630C-8741-42D4-B5F0-AC365967A0D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402" t="24841" r="5520" b="22407"/>
        <a:stretch/>
      </xdr:blipFill>
      <xdr:spPr bwMode="auto">
        <a:xfrm>
          <a:off x="11151869" y="171667714"/>
          <a:ext cx="804999" cy="4939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38100</xdr:colOff>
      <xdr:row>23</xdr:row>
      <xdr:rowOff>205740</xdr:rowOff>
    </xdr:from>
    <xdr:to>
      <xdr:col>7</xdr:col>
      <xdr:colOff>872045</xdr:colOff>
      <xdr:row>25</xdr:row>
      <xdr:rowOff>238463</xdr:rowOff>
    </xdr:to>
    <xdr:pic>
      <xdr:nvPicPr>
        <xdr:cNvPr id="238082" name="Рисунок 4">
          <a:extLst>
            <a:ext uri="{FF2B5EF4-FFF2-40B4-BE49-F238E27FC236}">
              <a16:creationId xmlns:a16="http://schemas.microsoft.com/office/drawing/2014/main" id="{0A78D0C9-F066-41FD-9DDD-908A9250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1780" y="5082540"/>
          <a:ext cx="833945" cy="84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731520</xdr:colOff>
      <xdr:row>23</xdr:row>
      <xdr:rowOff>205740</xdr:rowOff>
    </xdr:from>
    <xdr:to>
      <xdr:col>7</xdr:col>
      <xdr:colOff>1567631</xdr:colOff>
      <xdr:row>25</xdr:row>
      <xdr:rowOff>242795</xdr:rowOff>
    </xdr:to>
    <xdr:pic>
      <xdr:nvPicPr>
        <xdr:cNvPr id="238083" name="Рисунок 5">
          <a:extLst>
            <a:ext uri="{FF2B5EF4-FFF2-40B4-BE49-F238E27FC236}">
              <a16:creationId xmlns:a16="http://schemas.microsoft.com/office/drawing/2014/main" id="{865F130E-9411-4201-AAD0-B0269DF9E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25200" y="5082540"/>
          <a:ext cx="836111" cy="84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1424940</xdr:colOff>
      <xdr:row>23</xdr:row>
      <xdr:rowOff>243840</xdr:rowOff>
    </xdr:from>
    <xdr:to>
      <xdr:col>7</xdr:col>
      <xdr:colOff>2278380</xdr:colOff>
      <xdr:row>25</xdr:row>
      <xdr:rowOff>261401</xdr:rowOff>
    </xdr:to>
    <xdr:pic>
      <xdr:nvPicPr>
        <xdr:cNvPr id="238084" name="Рисунок 6">
          <a:extLst>
            <a:ext uri="{FF2B5EF4-FFF2-40B4-BE49-F238E27FC236}">
              <a16:creationId xmlns:a16="http://schemas.microsoft.com/office/drawing/2014/main" id="{5439DC8E-4603-4009-9B09-9FB86CA13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818620" y="5120640"/>
          <a:ext cx="853440" cy="8252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</xdr:colOff>
      <xdr:row>83</xdr:row>
      <xdr:rowOff>152400</xdr:rowOff>
    </xdr:from>
    <xdr:to>
      <xdr:col>7</xdr:col>
      <xdr:colOff>685800</xdr:colOff>
      <xdr:row>85</xdr:row>
      <xdr:rowOff>245744</xdr:rowOff>
    </xdr:to>
    <xdr:pic>
      <xdr:nvPicPr>
        <xdr:cNvPr id="238085" name="Рисунок 414">
          <a:extLst>
            <a:ext uri="{FF2B5EF4-FFF2-40B4-BE49-F238E27FC236}">
              <a16:creationId xmlns:a16="http://schemas.microsoft.com/office/drawing/2014/main" id="{6234ACC1-61C3-4819-9F16-98A0E3497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965" r="13445"/>
        <a:stretch>
          <a:fillRect/>
        </a:stretch>
      </xdr:blipFill>
      <xdr:spPr bwMode="auto">
        <a:xfrm>
          <a:off x="10424160" y="15072360"/>
          <a:ext cx="65532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1600200</xdr:colOff>
      <xdr:row>83</xdr:row>
      <xdr:rowOff>182880</xdr:rowOff>
    </xdr:from>
    <xdr:to>
      <xdr:col>7</xdr:col>
      <xdr:colOff>2286000</xdr:colOff>
      <xdr:row>85</xdr:row>
      <xdr:rowOff>283844</xdr:rowOff>
    </xdr:to>
    <xdr:pic>
      <xdr:nvPicPr>
        <xdr:cNvPr id="238086" name="Рисунок 415">
          <a:extLst>
            <a:ext uri="{FF2B5EF4-FFF2-40B4-BE49-F238E27FC236}">
              <a16:creationId xmlns:a16="http://schemas.microsoft.com/office/drawing/2014/main" id="{597FCC02-481E-40E2-81DF-2DEDE90FD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400" r="12897"/>
        <a:stretch>
          <a:fillRect/>
        </a:stretch>
      </xdr:blipFill>
      <xdr:spPr bwMode="auto">
        <a:xfrm>
          <a:off x="11993880" y="15102840"/>
          <a:ext cx="68580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685800</xdr:colOff>
      <xdr:row>83</xdr:row>
      <xdr:rowOff>167640</xdr:rowOff>
    </xdr:from>
    <xdr:to>
      <xdr:col>7</xdr:col>
      <xdr:colOff>1619250</xdr:colOff>
      <xdr:row>85</xdr:row>
      <xdr:rowOff>285749</xdr:rowOff>
    </xdr:to>
    <xdr:pic>
      <xdr:nvPicPr>
        <xdr:cNvPr id="238087" name="Рисунок 416">
          <a:extLst>
            <a:ext uri="{FF2B5EF4-FFF2-40B4-BE49-F238E27FC236}">
              <a16:creationId xmlns:a16="http://schemas.microsoft.com/office/drawing/2014/main" id="{11DA7DC9-E3AE-44B4-A7CA-7A5691DE90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9480" y="15087600"/>
          <a:ext cx="929640" cy="922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792480</xdr:colOff>
      <xdr:row>172</xdr:row>
      <xdr:rowOff>76200</xdr:rowOff>
    </xdr:from>
    <xdr:to>
      <xdr:col>7</xdr:col>
      <xdr:colOff>1504950</xdr:colOff>
      <xdr:row>174</xdr:row>
      <xdr:rowOff>285750</xdr:rowOff>
    </xdr:to>
    <xdr:pic>
      <xdr:nvPicPr>
        <xdr:cNvPr id="238088" name="Рисунок 417">
          <a:extLst>
            <a:ext uri="{FF2B5EF4-FFF2-40B4-BE49-F238E27FC236}">
              <a16:creationId xmlns:a16="http://schemas.microsoft.com/office/drawing/2014/main" id="{9F7F2E18-16D2-4246-AAA3-1069107F0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375" r="15237"/>
        <a:stretch>
          <a:fillRect/>
        </a:stretch>
      </xdr:blipFill>
      <xdr:spPr bwMode="auto">
        <a:xfrm>
          <a:off x="11186160" y="34838640"/>
          <a:ext cx="7086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1569720</xdr:colOff>
      <xdr:row>172</xdr:row>
      <xdr:rowOff>83820</xdr:rowOff>
    </xdr:from>
    <xdr:to>
      <xdr:col>7</xdr:col>
      <xdr:colOff>2266950</xdr:colOff>
      <xdr:row>174</xdr:row>
      <xdr:rowOff>283845</xdr:rowOff>
    </xdr:to>
    <xdr:pic>
      <xdr:nvPicPr>
        <xdr:cNvPr id="238089" name="Рисунок 418">
          <a:extLst>
            <a:ext uri="{FF2B5EF4-FFF2-40B4-BE49-F238E27FC236}">
              <a16:creationId xmlns:a16="http://schemas.microsoft.com/office/drawing/2014/main" id="{424CB19F-473B-48F8-86E9-A6C88783C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734" r="15237"/>
        <a:stretch>
          <a:fillRect/>
        </a:stretch>
      </xdr:blipFill>
      <xdr:spPr bwMode="auto">
        <a:xfrm>
          <a:off x="11963400" y="34846260"/>
          <a:ext cx="693420" cy="1021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</xdr:colOff>
      <xdr:row>172</xdr:row>
      <xdr:rowOff>76200</xdr:rowOff>
    </xdr:from>
    <xdr:to>
      <xdr:col>7</xdr:col>
      <xdr:colOff>742950</xdr:colOff>
      <xdr:row>174</xdr:row>
      <xdr:rowOff>285750</xdr:rowOff>
    </xdr:to>
    <xdr:pic>
      <xdr:nvPicPr>
        <xdr:cNvPr id="238090" name="Рисунок 419">
          <a:extLst>
            <a:ext uri="{FF2B5EF4-FFF2-40B4-BE49-F238E27FC236}">
              <a16:creationId xmlns:a16="http://schemas.microsoft.com/office/drawing/2014/main" id="{48F4EA6C-CCB0-42B9-826D-6A8E141F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55" r="14558"/>
        <a:stretch>
          <a:fillRect/>
        </a:stretch>
      </xdr:blipFill>
      <xdr:spPr bwMode="auto">
        <a:xfrm>
          <a:off x="10424160" y="34838640"/>
          <a:ext cx="708660" cy="1013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99060</xdr:colOff>
      <xdr:row>452</xdr:row>
      <xdr:rowOff>121920</xdr:rowOff>
    </xdr:from>
    <xdr:to>
      <xdr:col>7</xdr:col>
      <xdr:colOff>781050</xdr:colOff>
      <xdr:row>454</xdr:row>
      <xdr:rowOff>285750</xdr:rowOff>
    </xdr:to>
    <xdr:pic>
      <xdr:nvPicPr>
        <xdr:cNvPr id="238091" name="Рисунок 420">
          <a:extLst>
            <a:ext uri="{FF2B5EF4-FFF2-40B4-BE49-F238E27FC236}">
              <a16:creationId xmlns:a16="http://schemas.microsoft.com/office/drawing/2014/main" id="{826DFC62-D2FE-4771-8AE6-89ED084F9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9" r="13123"/>
        <a:stretch>
          <a:fillRect/>
        </a:stretch>
      </xdr:blipFill>
      <xdr:spPr bwMode="auto">
        <a:xfrm>
          <a:off x="10492740" y="97444560"/>
          <a:ext cx="6781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830580</xdr:colOff>
      <xdr:row>452</xdr:row>
      <xdr:rowOff>121920</xdr:rowOff>
    </xdr:from>
    <xdr:to>
      <xdr:col>7</xdr:col>
      <xdr:colOff>1504950</xdr:colOff>
      <xdr:row>454</xdr:row>
      <xdr:rowOff>285750</xdr:rowOff>
    </xdr:to>
    <xdr:pic>
      <xdr:nvPicPr>
        <xdr:cNvPr id="238092" name="Рисунок 421">
          <a:extLst>
            <a:ext uri="{FF2B5EF4-FFF2-40B4-BE49-F238E27FC236}">
              <a16:creationId xmlns:a16="http://schemas.microsoft.com/office/drawing/2014/main" id="{70F83B2C-D982-4A0B-BBC3-987536301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15" r="14095"/>
        <a:stretch>
          <a:fillRect/>
        </a:stretch>
      </xdr:blipFill>
      <xdr:spPr bwMode="auto">
        <a:xfrm>
          <a:off x="11224260" y="97444560"/>
          <a:ext cx="678180" cy="967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1600200</xdr:colOff>
      <xdr:row>452</xdr:row>
      <xdr:rowOff>160020</xdr:rowOff>
    </xdr:from>
    <xdr:to>
      <xdr:col>7</xdr:col>
      <xdr:colOff>2247900</xdr:colOff>
      <xdr:row>454</xdr:row>
      <xdr:rowOff>320040</xdr:rowOff>
    </xdr:to>
    <xdr:pic>
      <xdr:nvPicPr>
        <xdr:cNvPr id="238093" name="Рисунок 422">
          <a:extLst>
            <a:ext uri="{FF2B5EF4-FFF2-40B4-BE49-F238E27FC236}">
              <a16:creationId xmlns:a16="http://schemas.microsoft.com/office/drawing/2014/main" id="{39C07215-BE4E-4C82-BD9E-A2D6905D2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0" r="14400"/>
        <a:stretch>
          <a:fillRect/>
        </a:stretch>
      </xdr:blipFill>
      <xdr:spPr bwMode="auto">
        <a:xfrm>
          <a:off x="11993880" y="97482660"/>
          <a:ext cx="647700" cy="9601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30480</xdr:colOff>
      <xdr:row>143</xdr:row>
      <xdr:rowOff>45720</xdr:rowOff>
    </xdr:from>
    <xdr:to>
      <xdr:col>7</xdr:col>
      <xdr:colOff>664845</xdr:colOff>
      <xdr:row>146</xdr:row>
      <xdr:rowOff>169547</xdr:rowOff>
    </xdr:to>
    <xdr:pic>
      <xdr:nvPicPr>
        <xdr:cNvPr id="238100" name="Рисунок 8">
          <a:extLst>
            <a:ext uri="{FF2B5EF4-FFF2-40B4-BE49-F238E27FC236}">
              <a16:creationId xmlns:a16="http://schemas.microsoft.com/office/drawing/2014/main" id="{EE0D470E-1529-4B43-8DFA-D67A67798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07" r="14641"/>
        <a:stretch>
          <a:fillRect/>
        </a:stretch>
      </xdr:blipFill>
      <xdr:spPr bwMode="auto">
        <a:xfrm>
          <a:off x="10424160" y="25115520"/>
          <a:ext cx="64770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822960</xdr:colOff>
      <xdr:row>143</xdr:row>
      <xdr:rowOff>68580</xdr:rowOff>
    </xdr:from>
    <xdr:to>
      <xdr:col>7</xdr:col>
      <xdr:colOff>1466850</xdr:colOff>
      <xdr:row>146</xdr:row>
      <xdr:rowOff>209552</xdr:rowOff>
    </xdr:to>
    <xdr:pic>
      <xdr:nvPicPr>
        <xdr:cNvPr id="238101" name="Рисунок 9">
          <a:extLst>
            <a:ext uri="{FF2B5EF4-FFF2-40B4-BE49-F238E27FC236}">
              <a16:creationId xmlns:a16="http://schemas.microsoft.com/office/drawing/2014/main" id="{890F82C8-B929-4DCC-B17B-A3583CC5C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575" r="14331"/>
        <a:stretch>
          <a:fillRect/>
        </a:stretch>
      </xdr:blipFill>
      <xdr:spPr bwMode="auto">
        <a:xfrm>
          <a:off x="11216640" y="25138380"/>
          <a:ext cx="640080" cy="891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1607820</xdr:colOff>
      <xdr:row>143</xdr:row>
      <xdr:rowOff>60960</xdr:rowOff>
    </xdr:from>
    <xdr:to>
      <xdr:col>7</xdr:col>
      <xdr:colOff>2228850</xdr:colOff>
      <xdr:row>146</xdr:row>
      <xdr:rowOff>209552</xdr:rowOff>
    </xdr:to>
    <xdr:pic>
      <xdr:nvPicPr>
        <xdr:cNvPr id="238102" name="Рисунок 10">
          <a:extLst>
            <a:ext uri="{FF2B5EF4-FFF2-40B4-BE49-F238E27FC236}">
              <a16:creationId xmlns:a16="http://schemas.microsoft.com/office/drawing/2014/main" id="{54789EBC-B19F-47CF-9780-D06F2531B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87" r="15576"/>
        <a:stretch>
          <a:fillRect/>
        </a:stretch>
      </xdr:blipFill>
      <xdr:spPr bwMode="auto">
        <a:xfrm>
          <a:off x="12001500" y="25130760"/>
          <a:ext cx="617220" cy="8991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822960</xdr:colOff>
      <xdr:row>138</xdr:row>
      <xdr:rowOff>114300</xdr:rowOff>
    </xdr:from>
    <xdr:to>
      <xdr:col>7</xdr:col>
      <xdr:colOff>1466850</xdr:colOff>
      <xdr:row>141</xdr:row>
      <xdr:rowOff>228599</xdr:rowOff>
    </xdr:to>
    <xdr:pic>
      <xdr:nvPicPr>
        <xdr:cNvPr id="238103" name="Рисунок 11">
          <a:extLst>
            <a:ext uri="{FF2B5EF4-FFF2-40B4-BE49-F238E27FC236}">
              <a16:creationId xmlns:a16="http://schemas.microsoft.com/office/drawing/2014/main" id="{212DB900-6473-4BE8-8C0B-374E35C8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46" r="12898"/>
        <a:stretch>
          <a:fillRect/>
        </a:stretch>
      </xdr:blipFill>
      <xdr:spPr bwMode="auto">
        <a:xfrm>
          <a:off x="11216640" y="24178260"/>
          <a:ext cx="64008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60960</xdr:colOff>
      <xdr:row>138</xdr:row>
      <xdr:rowOff>114300</xdr:rowOff>
    </xdr:from>
    <xdr:to>
      <xdr:col>7</xdr:col>
      <xdr:colOff>664845</xdr:colOff>
      <xdr:row>142</xdr:row>
      <xdr:rowOff>2723</xdr:rowOff>
    </xdr:to>
    <xdr:pic>
      <xdr:nvPicPr>
        <xdr:cNvPr id="238104" name="Рисунок 12">
          <a:extLst>
            <a:ext uri="{FF2B5EF4-FFF2-40B4-BE49-F238E27FC236}">
              <a16:creationId xmlns:a16="http://schemas.microsoft.com/office/drawing/2014/main" id="{CF37B398-44BA-4959-9B21-0AC55DB76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r="15923"/>
        <a:stretch>
          <a:fillRect/>
        </a:stretch>
      </xdr:blipFill>
      <xdr:spPr bwMode="auto">
        <a:xfrm>
          <a:off x="10454640" y="24178260"/>
          <a:ext cx="617220" cy="883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1600200</xdr:colOff>
      <xdr:row>138</xdr:row>
      <xdr:rowOff>114300</xdr:rowOff>
    </xdr:from>
    <xdr:to>
      <xdr:col>7</xdr:col>
      <xdr:colOff>2228850</xdr:colOff>
      <xdr:row>141</xdr:row>
      <xdr:rowOff>228599</xdr:rowOff>
    </xdr:to>
    <xdr:pic>
      <xdr:nvPicPr>
        <xdr:cNvPr id="238105" name="Рисунок 14">
          <a:extLst>
            <a:ext uri="{FF2B5EF4-FFF2-40B4-BE49-F238E27FC236}">
              <a16:creationId xmlns:a16="http://schemas.microsoft.com/office/drawing/2014/main" id="{A215DE77-47A8-48E3-99B5-11C296FB7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014" r="15924"/>
        <a:stretch>
          <a:fillRect/>
        </a:stretch>
      </xdr:blipFill>
      <xdr:spPr bwMode="auto">
        <a:xfrm>
          <a:off x="11993880" y="24178260"/>
          <a:ext cx="624840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175260</xdr:colOff>
      <xdr:row>298</xdr:row>
      <xdr:rowOff>76200</xdr:rowOff>
    </xdr:from>
    <xdr:to>
      <xdr:col>7</xdr:col>
      <xdr:colOff>2076450</xdr:colOff>
      <xdr:row>301</xdr:row>
      <xdr:rowOff>171450</xdr:rowOff>
    </xdr:to>
    <xdr:pic>
      <xdr:nvPicPr>
        <xdr:cNvPr id="238106" name="Рисунок 15">
          <a:extLst>
            <a:ext uri="{FF2B5EF4-FFF2-40B4-BE49-F238E27FC236}">
              <a16:creationId xmlns:a16="http://schemas.microsoft.com/office/drawing/2014/main" id="{040863EA-8FF2-4F1C-8AB4-03381587E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549" b="26649"/>
        <a:stretch>
          <a:fillRect/>
        </a:stretch>
      </xdr:blipFill>
      <xdr:spPr bwMode="auto">
        <a:xfrm>
          <a:off x="10568940" y="59535060"/>
          <a:ext cx="1897380" cy="8458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190500</xdr:colOff>
      <xdr:row>326</xdr:row>
      <xdr:rowOff>91440</xdr:rowOff>
    </xdr:from>
    <xdr:to>
      <xdr:col>7</xdr:col>
      <xdr:colOff>2095500</xdr:colOff>
      <xdr:row>329</xdr:row>
      <xdr:rowOff>152398</xdr:rowOff>
    </xdr:to>
    <xdr:pic>
      <xdr:nvPicPr>
        <xdr:cNvPr id="238107" name="Рисунок 447">
          <a:extLst>
            <a:ext uri="{FF2B5EF4-FFF2-40B4-BE49-F238E27FC236}">
              <a16:creationId xmlns:a16="http://schemas.microsoft.com/office/drawing/2014/main" id="{726A4CF8-8C7B-499E-932E-C4276A671F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086" b="29485"/>
        <a:stretch>
          <a:fillRect/>
        </a:stretch>
      </xdr:blipFill>
      <xdr:spPr bwMode="auto">
        <a:xfrm>
          <a:off x="10584180" y="65112900"/>
          <a:ext cx="1905000" cy="8153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</xdr:colOff>
      <xdr:row>410</xdr:row>
      <xdr:rowOff>22860</xdr:rowOff>
    </xdr:from>
    <xdr:to>
      <xdr:col>7</xdr:col>
      <xdr:colOff>716280</xdr:colOff>
      <xdr:row>413</xdr:row>
      <xdr:rowOff>171450</xdr:rowOff>
    </xdr:to>
    <xdr:pic>
      <xdr:nvPicPr>
        <xdr:cNvPr id="238108" name="Рисунок 449">
          <a:extLst>
            <a:ext uri="{FF2B5EF4-FFF2-40B4-BE49-F238E27FC236}">
              <a16:creationId xmlns:a16="http://schemas.microsoft.com/office/drawing/2014/main" id="{1701F89F-4A7C-46FE-83EB-D9DC84B4A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60" r="15286"/>
        <a:stretch>
          <a:fillRect/>
        </a:stretch>
      </xdr:blipFill>
      <xdr:spPr bwMode="auto">
        <a:xfrm>
          <a:off x="10447020" y="79705200"/>
          <a:ext cx="662940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830580</xdr:colOff>
      <xdr:row>410</xdr:row>
      <xdr:rowOff>15240</xdr:rowOff>
    </xdr:from>
    <xdr:to>
      <xdr:col>7</xdr:col>
      <xdr:colOff>1442085</xdr:colOff>
      <xdr:row>413</xdr:row>
      <xdr:rowOff>171450</xdr:rowOff>
    </xdr:to>
    <xdr:pic>
      <xdr:nvPicPr>
        <xdr:cNvPr id="238109" name="Рисунок 450">
          <a:extLst>
            <a:ext uri="{FF2B5EF4-FFF2-40B4-BE49-F238E27FC236}">
              <a16:creationId xmlns:a16="http://schemas.microsoft.com/office/drawing/2014/main" id="{E226F2E4-0414-4260-9566-94F9EAC8F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6" r="16318"/>
        <a:stretch>
          <a:fillRect/>
        </a:stretch>
      </xdr:blipFill>
      <xdr:spPr bwMode="auto">
        <a:xfrm>
          <a:off x="11224260" y="79697580"/>
          <a:ext cx="611505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1577340</xdr:colOff>
      <xdr:row>410</xdr:row>
      <xdr:rowOff>22860</xdr:rowOff>
    </xdr:from>
    <xdr:to>
      <xdr:col>7</xdr:col>
      <xdr:colOff>2244090</xdr:colOff>
      <xdr:row>413</xdr:row>
      <xdr:rowOff>171450</xdr:rowOff>
    </xdr:to>
    <xdr:pic>
      <xdr:nvPicPr>
        <xdr:cNvPr id="238110" name="Рисунок 451">
          <a:extLst>
            <a:ext uri="{FF2B5EF4-FFF2-40B4-BE49-F238E27FC236}">
              <a16:creationId xmlns:a16="http://schemas.microsoft.com/office/drawing/2014/main" id="{CB988BD1-61EF-4370-8112-A7AC6F42C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14" r="14153"/>
        <a:stretch>
          <a:fillRect/>
        </a:stretch>
      </xdr:blipFill>
      <xdr:spPr bwMode="auto">
        <a:xfrm>
          <a:off x="11971020" y="79705200"/>
          <a:ext cx="666750" cy="925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822960</xdr:colOff>
      <xdr:row>404</xdr:row>
      <xdr:rowOff>144780</xdr:rowOff>
    </xdr:from>
    <xdr:to>
      <xdr:col>7</xdr:col>
      <xdr:colOff>1466850</xdr:colOff>
      <xdr:row>408</xdr:row>
      <xdr:rowOff>49530</xdr:rowOff>
    </xdr:to>
    <xdr:pic>
      <xdr:nvPicPr>
        <xdr:cNvPr id="238111" name="Рисунок 452">
          <a:extLst>
            <a:ext uri="{FF2B5EF4-FFF2-40B4-BE49-F238E27FC236}">
              <a16:creationId xmlns:a16="http://schemas.microsoft.com/office/drawing/2014/main" id="{04F0B5C5-B9B7-4012-81EF-D3221C0B3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7" r="13618"/>
        <a:stretch>
          <a:fillRect/>
        </a:stretch>
      </xdr:blipFill>
      <xdr:spPr bwMode="auto">
        <a:xfrm>
          <a:off x="11216640" y="78310740"/>
          <a:ext cx="64389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53340</xdr:colOff>
      <xdr:row>404</xdr:row>
      <xdr:rowOff>144780</xdr:rowOff>
    </xdr:from>
    <xdr:to>
      <xdr:col>7</xdr:col>
      <xdr:colOff>704850</xdr:colOff>
      <xdr:row>408</xdr:row>
      <xdr:rowOff>49530</xdr:rowOff>
    </xdr:to>
    <xdr:pic>
      <xdr:nvPicPr>
        <xdr:cNvPr id="238112" name="Рисунок 453">
          <a:extLst>
            <a:ext uri="{FF2B5EF4-FFF2-40B4-BE49-F238E27FC236}">
              <a16:creationId xmlns:a16="http://schemas.microsoft.com/office/drawing/2014/main" id="{7E1D757C-14E3-40C8-8B2D-9465AA85E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2" r="11070"/>
        <a:stretch>
          <a:fillRect/>
        </a:stretch>
      </xdr:blipFill>
      <xdr:spPr bwMode="auto">
        <a:xfrm>
          <a:off x="10447020" y="78310740"/>
          <a:ext cx="651510" cy="910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1615440</xdr:colOff>
      <xdr:row>404</xdr:row>
      <xdr:rowOff>152400</xdr:rowOff>
    </xdr:from>
    <xdr:to>
      <xdr:col>7</xdr:col>
      <xdr:colOff>2228850</xdr:colOff>
      <xdr:row>408</xdr:row>
      <xdr:rowOff>49530</xdr:rowOff>
    </xdr:to>
    <xdr:pic>
      <xdr:nvPicPr>
        <xdr:cNvPr id="238113" name="Рисунок 454">
          <a:extLst>
            <a:ext uri="{FF2B5EF4-FFF2-40B4-BE49-F238E27FC236}">
              <a16:creationId xmlns:a16="http://schemas.microsoft.com/office/drawing/2014/main" id="{BF42D6DE-47D3-4FE9-BDCD-18492A5BA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96" r="15125"/>
        <a:stretch>
          <a:fillRect/>
        </a:stretch>
      </xdr:blipFill>
      <xdr:spPr bwMode="auto">
        <a:xfrm>
          <a:off x="12009120" y="78318360"/>
          <a:ext cx="613410" cy="9029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884464</xdr:colOff>
      <xdr:row>700</xdr:row>
      <xdr:rowOff>68035</xdr:rowOff>
    </xdr:from>
    <xdr:to>
      <xdr:col>7</xdr:col>
      <xdr:colOff>1444263</xdr:colOff>
      <xdr:row>703</xdr:row>
      <xdr:rowOff>212247</xdr:rowOff>
    </xdr:to>
    <xdr:pic>
      <xdr:nvPicPr>
        <xdr:cNvPr id="238132" name="Рисунок 473">
          <a:extLst>
            <a:ext uri="{FF2B5EF4-FFF2-40B4-BE49-F238E27FC236}">
              <a16:creationId xmlns:a16="http://schemas.microsoft.com/office/drawing/2014/main" id="{204A1E90-12F8-48BF-90BE-B98A2EF85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940" r="13683"/>
        <a:stretch>
          <a:fillRect/>
        </a:stretch>
      </xdr:blipFill>
      <xdr:spPr bwMode="auto">
        <a:xfrm>
          <a:off x="11280321" y="154631571"/>
          <a:ext cx="559799" cy="8751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151035</xdr:colOff>
      <xdr:row>700</xdr:row>
      <xdr:rowOff>56061</xdr:rowOff>
    </xdr:from>
    <xdr:to>
      <xdr:col>7</xdr:col>
      <xdr:colOff>684166</xdr:colOff>
      <xdr:row>703</xdr:row>
      <xdr:rowOff>213093</xdr:rowOff>
    </xdr:to>
    <xdr:pic>
      <xdr:nvPicPr>
        <xdr:cNvPr id="238133" name="Рисунок 474">
          <a:extLst>
            <a:ext uri="{FF2B5EF4-FFF2-40B4-BE49-F238E27FC236}">
              <a16:creationId xmlns:a16="http://schemas.microsoft.com/office/drawing/2014/main" id="{ADB5C458-B26B-4434-B28D-A5C0F91C7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214" r="13419"/>
        <a:stretch>
          <a:fillRect/>
        </a:stretch>
      </xdr:blipFill>
      <xdr:spPr bwMode="auto">
        <a:xfrm>
          <a:off x="10546892" y="154619597"/>
          <a:ext cx="533131" cy="8918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1678032</xdr:colOff>
      <xdr:row>700</xdr:row>
      <xdr:rowOff>38340</xdr:rowOff>
    </xdr:from>
    <xdr:to>
      <xdr:col>7</xdr:col>
      <xdr:colOff>2245179</xdr:colOff>
      <xdr:row>703</xdr:row>
      <xdr:rowOff>188596</xdr:rowOff>
    </xdr:to>
    <xdr:pic>
      <xdr:nvPicPr>
        <xdr:cNvPr id="238134" name="Рисунок 475">
          <a:extLst>
            <a:ext uri="{FF2B5EF4-FFF2-40B4-BE49-F238E27FC236}">
              <a16:creationId xmlns:a16="http://schemas.microsoft.com/office/drawing/2014/main" id="{9992A3C9-7C01-4905-A745-45464B91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35" r="13879"/>
        <a:stretch>
          <a:fillRect/>
        </a:stretch>
      </xdr:blipFill>
      <xdr:spPr bwMode="auto">
        <a:xfrm>
          <a:off x="12073889" y="154601876"/>
          <a:ext cx="567147" cy="8850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114300</xdr:colOff>
      <xdr:row>376</xdr:row>
      <xdr:rowOff>114300</xdr:rowOff>
    </xdr:from>
    <xdr:to>
      <xdr:col>7</xdr:col>
      <xdr:colOff>1104900</xdr:colOff>
      <xdr:row>379</xdr:row>
      <xdr:rowOff>285751</xdr:rowOff>
    </xdr:to>
    <xdr:pic>
      <xdr:nvPicPr>
        <xdr:cNvPr id="238135" name="Рисунок 16">
          <a:extLst>
            <a:ext uri="{FF2B5EF4-FFF2-40B4-BE49-F238E27FC236}">
              <a16:creationId xmlns:a16="http://schemas.microsoft.com/office/drawing/2014/main" id="{12E0EA20-ECD4-4029-9D7B-DE3B15282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495" r="15215"/>
        <a:stretch>
          <a:fillRect/>
        </a:stretch>
      </xdr:blipFill>
      <xdr:spPr bwMode="auto">
        <a:xfrm>
          <a:off x="10507980" y="77724000"/>
          <a:ext cx="990600" cy="14325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1234440</xdr:colOff>
      <xdr:row>376</xdr:row>
      <xdr:rowOff>152400</xdr:rowOff>
    </xdr:from>
    <xdr:to>
      <xdr:col>7</xdr:col>
      <xdr:colOff>2190750</xdr:colOff>
      <xdr:row>379</xdr:row>
      <xdr:rowOff>247651</xdr:rowOff>
    </xdr:to>
    <xdr:pic>
      <xdr:nvPicPr>
        <xdr:cNvPr id="238136" name="Рисунок 17">
          <a:extLst>
            <a:ext uri="{FF2B5EF4-FFF2-40B4-BE49-F238E27FC236}">
              <a16:creationId xmlns:a16="http://schemas.microsoft.com/office/drawing/2014/main" id="{E72D0636-6EEA-49C3-91B8-A4703CB6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829" t="3288" r="16209" b="1920"/>
        <a:stretch>
          <a:fillRect/>
        </a:stretch>
      </xdr:blipFill>
      <xdr:spPr bwMode="auto">
        <a:xfrm>
          <a:off x="11628120" y="77762100"/>
          <a:ext cx="952500" cy="1348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1611357</xdr:colOff>
      <xdr:row>782</xdr:row>
      <xdr:rowOff>13333</xdr:rowOff>
    </xdr:from>
    <xdr:to>
      <xdr:col>7</xdr:col>
      <xdr:colOff>2270488</xdr:colOff>
      <xdr:row>785</xdr:row>
      <xdr:rowOff>209188</xdr:rowOff>
    </xdr:to>
    <xdr:pic>
      <xdr:nvPicPr>
        <xdr:cNvPr id="238137" name="Рисунок 1">
          <a:extLst>
            <a:ext uri="{FF2B5EF4-FFF2-40B4-BE49-F238E27FC236}">
              <a16:creationId xmlns:a16="http://schemas.microsoft.com/office/drawing/2014/main" id="{64A13127-8AD7-4961-A47D-2AF1C429D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800" t="6538" r="16624" b="4364"/>
        <a:stretch>
          <a:fillRect/>
        </a:stretch>
      </xdr:blipFill>
      <xdr:spPr bwMode="auto">
        <a:xfrm>
          <a:off x="12007214" y="177817869"/>
          <a:ext cx="659131" cy="9382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92801</xdr:colOff>
      <xdr:row>782</xdr:row>
      <xdr:rowOff>15512</xdr:rowOff>
    </xdr:from>
    <xdr:to>
      <xdr:col>7</xdr:col>
      <xdr:colOff>724652</xdr:colOff>
      <xdr:row>785</xdr:row>
      <xdr:rowOff>192658</xdr:rowOff>
    </xdr:to>
    <xdr:pic>
      <xdr:nvPicPr>
        <xdr:cNvPr id="238138" name="Рисунок 2">
          <a:extLst>
            <a:ext uri="{FF2B5EF4-FFF2-40B4-BE49-F238E27FC236}">
              <a16:creationId xmlns:a16="http://schemas.microsoft.com/office/drawing/2014/main" id="{F5B1732D-C3D1-428D-9FBB-A950160C5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836" t="6758" r="17224" b="5780"/>
        <a:stretch>
          <a:fillRect/>
        </a:stretch>
      </xdr:blipFill>
      <xdr:spPr bwMode="auto">
        <a:xfrm>
          <a:off x="10488658" y="177820048"/>
          <a:ext cx="631851" cy="9119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852077</xdr:colOff>
      <xdr:row>782</xdr:row>
      <xdr:rowOff>26941</xdr:rowOff>
    </xdr:from>
    <xdr:to>
      <xdr:col>7</xdr:col>
      <xdr:colOff>1474722</xdr:colOff>
      <xdr:row>785</xdr:row>
      <xdr:rowOff>190450</xdr:rowOff>
    </xdr:to>
    <xdr:pic>
      <xdr:nvPicPr>
        <xdr:cNvPr id="238139" name="Рисунок 3">
          <a:extLst>
            <a:ext uri="{FF2B5EF4-FFF2-40B4-BE49-F238E27FC236}">
              <a16:creationId xmlns:a16="http://schemas.microsoft.com/office/drawing/2014/main" id="{18043109-A2CD-4917-A952-1F95740E7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38" t="7794" r="16187" b="5562"/>
        <a:stretch>
          <a:fillRect/>
        </a:stretch>
      </xdr:blipFill>
      <xdr:spPr bwMode="auto">
        <a:xfrm>
          <a:off x="11247934" y="177831477"/>
          <a:ext cx="626455" cy="8982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22859</xdr:colOff>
      <xdr:row>778</xdr:row>
      <xdr:rowOff>17145</xdr:rowOff>
    </xdr:from>
    <xdr:to>
      <xdr:col>7</xdr:col>
      <xdr:colOff>745928</xdr:colOff>
      <xdr:row>781</xdr:row>
      <xdr:rowOff>231321</xdr:rowOff>
    </xdr:to>
    <xdr:pic>
      <xdr:nvPicPr>
        <xdr:cNvPr id="238140" name="Рисунок 4">
          <a:extLst>
            <a:ext uri="{FF2B5EF4-FFF2-40B4-BE49-F238E27FC236}">
              <a16:creationId xmlns:a16="http://schemas.microsoft.com/office/drawing/2014/main" id="{64DD5990-4734-4A72-BF91-63C525FB4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822" t="8012" r="16786" b="5344"/>
        <a:stretch>
          <a:fillRect/>
        </a:stretch>
      </xdr:blipFill>
      <xdr:spPr bwMode="auto">
        <a:xfrm>
          <a:off x="10418716" y="176841966"/>
          <a:ext cx="723069" cy="9489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1601560</xdr:colOff>
      <xdr:row>778</xdr:row>
      <xdr:rowOff>25309</xdr:rowOff>
    </xdr:from>
    <xdr:to>
      <xdr:col>7</xdr:col>
      <xdr:colOff>2264773</xdr:colOff>
      <xdr:row>781</xdr:row>
      <xdr:rowOff>231953</xdr:rowOff>
    </xdr:to>
    <xdr:pic>
      <xdr:nvPicPr>
        <xdr:cNvPr id="238141" name="Рисунок 5">
          <a:extLst>
            <a:ext uri="{FF2B5EF4-FFF2-40B4-BE49-F238E27FC236}">
              <a16:creationId xmlns:a16="http://schemas.microsoft.com/office/drawing/2014/main" id="{BAB3D8DB-3F30-4A9B-A20D-8581E0D2DF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75" t="7414" r="17384" b="5122"/>
        <a:stretch>
          <a:fillRect/>
        </a:stretch>
      </xdr:blipFill>
      <xdr:spPr bwMode="auto">
        <a:xfrm>
          <a:off x="11997417" y="176850130"/>
          <a:ext cx="670833" cy="941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818877</xdr:colOff>
      <xdr:row>778</xdr:row>
      <xdr:rowOff>13607</xdr:rowOff>
    </xdr:from>
    <xdr:to>
      <xdr:col>7</xdr:col>
      <xdr:colOff>1506311</xdr:colOff>
      <xdr:row>781</xdr:row>
      <xdr:rowOff>220798</xdr:rowOff>
    </xdr:to>
    <xdr:pic>
      <xdr:nvPicPr>
        <xdr:cNvPr id="238142" name="Рисунок 6">
          <a:extLst>
            <a:ext uri="{FF2B5EF4-FFF2-40B4-BE49-F238E27FC236}">
              <a16:creationId xmlns:a16="http://schemas.microsoft.com/office/drawing/2014/main" id="{1CCF2768-2227-4BB4-8E70-66A9795B7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077" t="6816" r="17165" b="5724"/>
        <a:stretch>
          <a:fillRect/>
        </a:stretch>
      </xdr:blipFill>
      <xdr:spPr bwMode="auto">
        <a:xfrm>
          <a:off x="11214734" y="176838428"/>
          <a:ext cx="679814" cy="94578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1620610</xdr:colOff>
      <xdr:row>465</xdr:row>
      <xdr:rowOff>83547</xdr:rowOff>
    </xdr:from>
    <xdr:to>
      <xdr:col>7</xdr:col>
      <xdr:colOff>2226400</xdr:colOff>
      <xdr:row>466</xdr:row>
      <xdr:rowOff>441687</xdr:rowOff>
    </xdr:to>
    <xdr:pic>
      <xdr:nvPicPr>
        <xdr:cNvPr id="422" name="Рисунок 9">
          <a:extLst>
            <a:ext uri="{FF2B5EF4-FFF2-40B4-BE49-F238E27FC236}">
              <a16:creationId xmlns:a16="http://schemas.microsoft.com/office/drawing/2014/main" id="{7EA45B6B-2DBF-4736-B49C-DC0E77A79649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6467" y="101647261"/>
          <a:ext cx="601980" cy="879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849085</xdr:colOff>
      <xdr:row>465</xdr:row>
      <xdr:rowOff>83547</xdr:rowOff>
    </xdr:from>
    <xdr:to>
      <xdr:col>7</xdr:col>
      <xdr:colOff>1464400</xdr:colOff>
      <xdr:row>466</xdr:row>
      <xdr:rowOff>441687</xdr:rowOff>
    </xdr:to>
    <xdr:pic>
      <xdr:nvPicPr>
        <xdr:cNvPr id="423" name="Рисунок 8">
          <a:extLst>
            <a:ext uri="{FF2B5EF4-FFF2-40B4-BE49-F238E27FC236}">
              <a16:creationId xmlns:a16="http://schemas.microsoft.com/office/drawing/2014/main" id="{92E9CFCA-B822-4E1F-A7B3-EF5E17D12334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0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4942" y="101647261"/>
          <a:ext cx="619125" cy="879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73750</xdr:colOff>
      <xdr:row>465</xdr:row>
      <xdr:rowOff>83547</xdr:rowOff>
    </xdr:from>
    <xdr:to>
      <xdr:col>7</xdr:col>
      <xdr:colOff>689065</xdr:colOff>
      <xdr:row>466</xdr:row>
      <xdr:rowOff>441687</xdr:rowOff>
    </xdr:to>
    <xdr:pic>
      <xdr:nvPicPr>
        <xdr:cNvPr id="424" name="Рисунок 7">
          <a:extLst>
            <a:ext uri="{FF2B5EF4-FFF2-40B4-BE49-F238E27FC236}">
              <a16:creationId xmlns:a16="http://schemas.microsoft.com/office/drawing/2014/main" id="{8AAE3344-AFAF-45E2-AA5D-74DE13A3CEC3}"/>
            </a:ext>
          </a:extLst>
        </xdr:cNvPr>
        <xdr:cNvPicPr preferRelativeResize="0">
          <a:picLocks noChangeAspect="1"/>
        </xdr:cNvPicPr>
      </xdr:nvPicPr>
      <xdr:blipFill>
        <a:blip xmlns:r="http://schemas.openxmlformats.org/officeDocument/2006/relationships" r:embed="rId2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69607" y="101647261"/>
          <a:ext cx="615315" cy="8790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58511</xdr:colOff>
      <xdr:row>470</xdr:row>
      <xdr:rowOff>108857</xdr:rowOff>
    </xdr:from>
    <xdr:to>
      <xdr:col>7</xdr:col>
      <xdr:colOff>708116</xdr:colOff>
      <xdr:row>475</xdr:row>
      <xdr:rowOff>130627</xdr:rowOff>
    </xdr:to>
    <xdr:pic>
      <xdr:nvPicPr>
        <xdr:cNvPr id="425" name="Рисунок 10">
          <a:extLst>
            <a:ext uri="{FF2B5EF4-FFF2-40B4-BE49-F238E27FC236}">
              <a16:creationId xmlns:a16="http://schemas.microsoft.com/office/drawing/2014/main" id="{BD917379-DF45-4DBB-BB8C-A694429EE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54368" y="102883607"/>
          <a:ext cx="645795" cy="90242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852896</xdr:colOff>
      <xdr:row>470</xdr:row>
      <xdr:rowOff>149406</xdr:rowOff>
    </xdr:from>
    <xdr:to>
      <xdr:col>7</xdr:col>
      <xdr:colOff>1466306</xdr:colOff>
      <xdr:row>475</xdr:row>
      <xdr:rowOff>134708</xdr:rowOff>
    </xdr:to>
    <xdr:pic>
      <xdr:nvPicPr>
        <xdr:cNvPr id="426" name="Рисунок 11">
          <a:extLst>
            <a:ext uri="{FF2B5EF4-FFF2-40B4-BE49-F238E27FC236}">
              <a16:creationId xmlns:a16="http://schemas.microsoft.com/office/drawing/2014/main" id="{598A0D54-226D-48C4-84E3-484664745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48753" y="102924156"/>
          <a:ext cx="617220" cy="8564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1614896</xdr:colOff>
      <xdr:row>470</xdr:row>
      <xdr:rowOff>158387</xdr:rowOff>
    </xdr:from>
    <xdr:to>
      <xdr:col>7</xdr:col>
      <xdr:colOff>2228306</xdr:colOff>
      <xdr:row>475</xdr:row>
      <xdr:rowOff>132532</xdr:rowOff>
    </xdr:to>
    <xdr:pic>
      <xdr:nvPicPr>
        <xdr:cNvPr id="427" name="Рисунок 12">
          <a:extLst>
            <a:ext uri="{FF2B5EF4-FFF2-40B4-BE49-F238E27FC236}">
              <a16:creationId xmlns:a16="http://schemas.microsoft.com/office/drawing/2014/main" id="{5362A1BE-7DFF-40CD-8368-24126342D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0753" y="102933137"/>
          <a:ext cx="617220" cy="8548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40822</xdr:colOff>
      <xdr:row>476</xdr:row>
      <xdr:rowOff>39465</xdr:rowOff>
    </xdr:from>
    <xdr:to>
      <xdr:col>7</xdr:col>
      <xdr:colOff>648517</xdr:colOff>
      <xdr:row>481</xdr:row>
      <xdr:rowOff>57153</xdr:rowOff>
    </xdr:to>
    <xdr:pic>
      <xdr:nvPicPr>
        <xdr:cNvPr id="428" name="Рисунок 13">
          <a:extLst>
            <a:ext uri="{FF2B5EF4-FFF2-40B4-BE49-F238E27FC236}">
              <a16:creationId xmlns:a16="http://schemas.microsoft.com/office/drawing/2014/main" id="{036081AD-ADA0-46C6-93F8-B0B6E909ED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36679" y="103875572"/>
          <a:ext cx="607695" cy="8926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840922</xdr:colOff>
      <xdr:row>476</xdr:row>
      <xdr:rowOff>71850</xdr:rowOff>
    </xdr:from>
    <xdr:to>
      <xdr:col>7</xdr:col>
      <xdr:colOff>1448617</xdr:colOff>
      <xdr:row>481</xdr:row>
      <xdr:rowOff>57153</xdr:rowOff>
    </xdr:to>
    <xdr:pic>
      <xdr:nvPicPr>
        <xdr:cNvPr id="429" name="Рисунок 14">
          <a:extLst>
            <a:ext uri="{FF2B5EF4-FFF2-40B4-BE49-F238E27FC236}">
              <a16:creationId xmlns:a16="http://schemas.microsoft.com/office/drawing/2014/main" id="{F88CE5C9-C4DB-4057-BF7D-521C9A3F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36779" y="103907957"/>
          <a:ext cx="607695" cy="8602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1623333</xdr:colOff>
      <xdr:row>476</xdr:row>
      <xdr:rowOff>72939</xdr:rowOff>
    </xdr:from>
    <xdr:to>
      <xdr:col>7</xdr:col>
      <xdr:colOff>2227218</xdr:colOff>
      <xdr:row>481</xdr:row>
      <xdr:rowOff>58515</xdr:rowOff>
    </xdr:to>
    <xdr:pic>
      <xdr:nvPicPr>
        <xdr:cNvPr id="430" name="Рисунок 15">
          <a:extLst>
            <a:ext uri="{FF2B5EF4-FFF2-40B4-BE49-F238E27FC236}">
              <a16:creationId xmlns:a16="http://schemas.microsoft.com/office/drawing/2014/main" id="{1DE3B463-30CA-4110-874D-2AF78B46D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9190" y="103909046"/>
          <a:ext cx="607695" cy="86051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791385</xdr:colOff>
      <xdr:row>506</xdr:row>
      <xdr:rowOff>46808</xdr:rowOff>
    </xdr:from>
    <xdr:to>
      <xdr:col>7</xdr:col>
      <xdr:colOff>1488615</xdr:colOff>
      <xdr:row>506</xdr:row>
      <xdr:rowOff>1045028</xdr:rowOff>
    </xdr:to>
    <xdr:pic>
      <xdr:nvPicPr>
        <xdr:cNvPr id="431" name="Рисунок 31">
          <a:extLst>
            <a:ext uri="{FF2B5EF4-FFF2-40B4-BE49-F238E27FC236}">
              <a16:creationId xmlns:a16="http://schemas.microsoft.com/office/drawing/2014/main" id="{C3615DAD-47E6-468D-86F9-A99AE0D7C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7242" y="109597915"/>
          <a:ext cx="697230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973997</xdr:colOff>
      <xdr:row>385</xdr:row>
      <xdr:rowOff>179886</xdr:rowOff>
    </xdr:from>
    <xdr:to>
      <xdr:col>7</xdr:col>
      <xdr:colOff>1311296</xdr:colOff>
      <xdr:row>389</xdr:row>
      <xdr:rowOff>39731</xdr:rowOff>
    </xdr:to>
    <xdr:pic>
      <xdr:nvPicPr>
        <xdr:cNvPr id="435" name="Рисунок 452">
          <a:extLst>
            <a:ext uri="{FF2B5EF4-FFF2-40B4-BE49-F238E27FC236}">
              <a16:creationId xmlns:a16="http://schemas.microsoft.com/office/drawing/2014/main" id="{DA6F19BC-D066-4FC4-8E94-03A538674F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7" r="13618"/>
        <a:stretch>
          <a:fillRect/>
        </a:stretch>
      </xdr:blipFill>
      <xdr:spPr bwMode="auto">
        <a:xfrm>
          <a:off x="11367677" y="73072806"/>
          <a:ext cx="337299" cy="865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211997</xdr:colOff>
      <xdr:row>385</xdr:row>
      <xdr:rowOff>179886</xdr:rowOff>
    </xdr:from>
    <xdr:to>
      <xdr:col>7</xdr:col>
      <xdr:colOff>549296</xdr:colOff>
      <xdr:row>389</xdr:row>
      <xdr:rowOff>39731</xdr:rowOff>
    </xdr:to>
    <xdr:pic>
      <xdr:nvPicPr>
        <xdr:cNvPr id="436" name="Рисунок 453">
          <a:extLst>
            <a:ext uri="{FF2B5EF4-FFF2-40B4-BE49-F238E27FC236}">
              <a16:creationId xmlns:a16="http://schemas.microsoft.com/office/drawing/2014/main" id="{0E07CA02-18AE-4E4C-A81C-DBB86B8FD98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2" r="11070"/>
        <a:stretch>
          <a:fillRect/>
        </a:stretch>
      </xdr:blipFill>
      <xdr:spPr bwMode="auto">
        <a:xfrm>
          <a:off x="10605677" y="73072806"/>
          <a:ext cx="337299" cy="865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1774098</xdr:colOff>
      <xdr:row>385</xdr:row>
      <xdr:rowOff>179886</xdr:rowOff>
    </xdr:from>
    <xdr:to>
      <xdr:col>7</xdr:col>
      <xdr:colOff>2078084</xdr:colOff>
      <xdr:row>389</xdr:row>
      <xdr:rowOff>39731</xdr:rowOff>
    </xdr:to>
    <xdr:pic>
      <xdr:nvPicPr>
        <xdr:cNvPr id="437" name="Рисунок 454">
          <a:extLst>
            <a:ext uri="{FF2B5EF4-FFF2-40B4-BE49-F238E27FC236}">
              <a16:creationId xmlns:a16="http://schemas.microsoft.com/office/drawing/2014/main" id="{66B7FDD4-C45A-45CA-A383-2A18B4F5426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96" r="15125"/>
        <a:stretch>
          <a:fillRect/>
        </a:stretch>
      </xdr:blipFill>
      <xdr:spPr bwMode="auto">
        <a:xfrm>
          <a:off x="12167778" y="73072806"/>
          <a:ext cx="303986" cy="8656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215809</xdr:colOff>
      <xdr:row>390</xdr:row>
      <xdr:rowOff>25581</xdr:rowOff>
    </xdr:from>
    <xdr:to>
      <xdr:col>7</xdr:col>
      <xdr:colOff>592968</xdr:colOff>
      <xdr:row>392</xdr:row>
      <xdr:rowOff>287383</xdr:rowOff>
    </xdr:to>
    <xdr:pic>
      <xdr:nvPicPr>
        <xdr:cNvPr id="441" name="Рисунок 2">
          <a:extLst>
            <a:ext uri="{FF2B5EF4-FFF2-40B4-BE49-F238E27FC236}">
              <a16:creationId xmlns:a16="http://schemas.microsoft.com/office/drawing/2014/main" id="{577FF3F0-FE7F-42A6-AF03-427D583DA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762" r="13710"/>
        <a:stretch>
          <a:fillRect/>
        </a:stretch>
      </xdr:blipFill>
      <xdr:spPr bwMode="auto">
        <a:xfrm>
          <a:off x="10611666" y="83573438"/>
          <a:ext cx="380969" cy="90161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913039</xdr:colOff>
      <xdr:row>390</xdr:row>
      <xdr:rowOff>25309</xdr:rowOff>
    </xdr:from>
    <xdr:to>
      <xdr:col>7</xdr:col>
      <xdr:colOff>1311151</xdr:colOff>
      <xdr:row>392</xdr:row>
      <xdr:rowOff>285206</xdr:rowOff>
    </xdr:to>
    <xdr:pic>
      <xdr:nvPicPr>
        <xdr:cNvPr id="442" name="Рисунок 6">
          <a:extLst>
            <a:ext uri="{FF2B5EF4-FFF2-40B4-BE49-F238E27FC236}">
              <a16:creationId xmlns:a16="http://schemas.microsoft.com/office/drawing/2014/main" id="{B1E81E88-B146-450F-AB69-E032D079C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90" r="15024"/>
        <a:stretch>
          <a:fillRect/>
        </a:stretch>
      </xdr:blipFill>
      <xdr:spPr bwMode="auto">
        <a:xfrm>
          <a:off x="11308896" y="83573166"/>
          <a:ext cx="401922" cy="9225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1682387</xdr:colOff>
      <xdr:row>390</xdr:row>
      <xdr:rowOff>30479</xdr:rowOff>
    </xdr:from>
    <xdr:to>
      <xdr:col>7</xdr:col>
      <xdr:colOff>2060666</xdr:colOff>
      <xdr:row>392</xdr:row>
      <xdr:rowOff>303438</xdr:rowOff>
    </xdr:to>
    <xdr:pic>
      <xdr:nvPicPr>
        <xdr:cNvPr id="443" name="Рисунок 4">
          <a:extLst>
            <a:ext uri="{FF2B5EF4-FFF2-40B4-BE49-F238E27FC236}">
              <a16:creationId xmlns:a16="http://schemas.microsoft.com/office/drawing/2014/main" id="{CE777288-95D2-4A2F-8846-06A51A5B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57" r="14864"/>
        <a:stretch>
          <a:fillRect/>
        </a:stretch>
      </xdr:blipFill>
      <xdr:spPr bwMode="auto">
        <a:xfrm>
          <a:off x="12078244" y="83578336"/>
          <a:ext cx="378279" cy="9261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207918</xdr:colOff>
      <xdr:row>393</xdr:row>
      <xdr:rowOff>25310</xdr:rowOff>
    </xdr:from>
    <xdr:to>
      <xdr:col>7</xdr:col>
      <xdr:colOff>569453</xdr:colOff>
      <xdr:row>397</xdr:row>
      <xdr:rowOff>136424</xdr:rowOff>
    </xdr:to>
    <xdr:pic>
      <xdr:nvPicPr>
        <xdr:cNvPr id="444" name="Рисунок 32">
          <a:extLst>
            <a:ext uri="{FF2B5EF4-FFF2-40B4-BE49-F238E27FC236}">
              <a16:creationId xmlns:a16="http://schemas.microsoft.com/office/drawing/2014/main" id="{7D1BDC17-A132-4E89-B8A0-04732DE24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603775" y="84552881"/>
          <a:ext cx="361535" cy="9313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971274</xdr:colOff>
      <xdr:row>393</xdr:row>
      <xdr:rowOff>36739</xdr:rowOff>
    </xdr:from>
    <xdr:to>
      <xdr:col>7</xdr:col>
      <xdr:colOff>1331038</xdr:colOff>
      <xdr:row>397</xdr:row>
      <xdr:rowOff>132260</xdr:rowOff>
    </xdr:to>
    <xdr:pic>
      <xdr:nvPicPr>
        <xdr:cNvPr id="445" name="Рисунок 33">
          <a:extLst>
            <a:ext uri="{FF2B5EF4-FFF2-40B4-BE49-F238E27FC236}">
              <a16:creationId xmlns:a16="http://schemas.microsoft.com/office/drawing/2014/main" id="{B4C9D401-D450-4EB2-9B35-CECCC9F19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367131" y="84564310"/>
          <a:ext cx="359764" cy="915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1704976</xdr:colOff>
      <xdr:row>393</xdr:row>
      <xdr:rowOff>36739</xdr:rowOff>
    </xdr:from>
    <xdr:to>
      <xdr:col>7</xdr:col>
      <xdr:colOff>2041345</xdr:colOff>
      <xdr:row>397</xdr:row>
      <xdr:rowOff>132260</xdr:rowOff>
    </xdr:to>
    <xdr:pic>
      <xdr:nvPicPr>
        <xdr:cNvPr id="446" name="Рисунок 34">
          <a:extLst>
            <a:ext uri="{FF2B5EF4-FFF2-40B4-BE49-F238E27FC236}">
              <a16:creationId xmlns:a16="http://schemas.microsoft.com/office/drawing/2014/main" id="{08C44E5E-2D0F-4A68-8AC1-01118D0A62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2100833" y="84564310"/>
          <a:ext cx="343989" cy="9157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34834</xdr:colOff>
      <xdr:row>570</xdr:row>
      <xdr:rowOff>44631</xdr:rowOff>
    </xdr:from>
    <xdr:to>
      <xdr:col>7</xdr:col>
      <xdr:colOff>703013</xdr:colOff>
      <xdr:row>575</xdr:row>
      <xdr:rowOff>130356</xdr:rowOff>
    </xdr:to>
    <xdr:pic>
      <xdr:nvPicPr>
        <xdr:cNvPr id="447" name="Рисунок 48">
          <a:extLst>
            <a:ext uri="{FF2B5EF4-FFF2-40B4-BE49-F238E27FC236}">
              <a16:creationId xmlns:a16="http://schemas.microsoft.com/office/drawing/2014/main" id="{58AED29A-E00C-4147-B098-0BF8D10DD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430691" y="118943845"/>
          <a:ext cx="681514" cy="1034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791936</xdr:colOff>
      <xdr:row>570</xdr:row>
      <xdr:rowOff>44631</xdr:rowOff>
    </xdr:from>
    <xdr:to>
      <xdr:col>7</xdr:col>
      <xdr:colOff>1482975</xdr:colOff>
      <xdr:row>575</xdr:row>
      <xdr:rowOff>136071</xdr:rowOff>
    </xdr:to>
    <xdr:pic>
      <xdr:nvPicPr>
        <xdr:cNvPr id="448" name="Рисунок 49">
          <a:extLst>
            <a:ext uri="{FF2B5EF4-FFF2-40B4-BE49-F238E27FC236}">
              <a16:creationId xmlns:a16="http://schemas.microsoft.com/office/drawing/2014/main" id="{10B5049F-13D1-4198-A228-694B592ED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187793" y="118943845"/>
          <a:ext cx="691039" cy="10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1559106</xdr:colOff>
      <xdr:row>570</xdr:row>
      <xdr:rowOff>44631</xdr:rowOff>
    </xdr:from>
    <xdr:to>
      <xdr:col>7</xdr:col>
      <xdr:colOff>2267290</xdr:colOff>
      <xdr:row>575</xdr:row>
      <xdr:rowOff>136071</xdr:rowOff>
    </xdr:to>
    <xdr:pic>
      <xdr:nvPicPr>
        <xdr:cNvPr id="449" name="Рисунок 50">
          <a:extLst>
            <a:ext uri="{FF2B5EF4-FFF2-40B4-BE49-F238E27FC236}">
              <a16:creationId xmlns:a16="http://schemas.microsoft.com/office/drawing/2014/main" id="{AD50A139-D20B-489E-A3BC-86CDFCEC7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1954963" y="118943845"/>
          <a:ext cx="698659" cy="10401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66130</xdr:colOff>
      <xdr:row>593</xdr:row>
      <xdr:rowOff>35106</xdr:rowOff>
    </xdr:from>
    <xdr:to>
      <xdr:col>7</xdr:col>
      <xdr:colOff>744310</xdr:colOff>
      <xdr:row>596</xdr:row>
      <xdr:rowOff>213088</xdr:rowOff>
    </xdr:to>
    <xdr:pic>
      <xdr:nvPicPr>
        <xdr:cNvPr id="450" name="Рисунок 449">
          <a:extLst>
            <a:ext uri="{FF2B5EF4-FFF2-40B4-BE49-F238E27FC236}">
              <a16:creationId xmlns:a16="http://schemas.microsoft.com/office/drawing/2014/main" id="{03572F27-DB8E-4ED3-8028-E84BC7EDF3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60" r="15286"/>
        <a:stretch>
          <a:fillRect/>
        </a:stretch>
      </xdr:blipFill>
      <xdr:spPr bwMode="auto">
        <a:xfrm>
          <a:off x="10461987" y="125043927"/>
          <a:ext cx="666750" cy="922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847180</xdr:colOff>
      <xdr:row>593</xdr:row>
      <xdr:rowOff>35106</xdr:rowOff>
    </xdr:from>
    <xdr:to>
      <xdr:col>7</xdr:col>
      <xdr:colOff>1468210</xdr:colOff>
      <xdr:row>596</xdr:row>
      <xdr:rowOff>213088</xdr:rowOff>
    </xdr:to>
    <xdr:pic>
      <xdr:nvPicPr>
        <xdr:cNvPr id="451" name="Рисунок 450">
          <a:extLst>
            <a:ext uri="{FF2B5EF4-FFF2-40B4-BE49-F238E27FC236}">
              <a16:creationId xmlns:a16="http://schemas.microsoft.com/office/drawing/2014/main" id="{39660976-446D-4A9C-BD5A-C4D6FB411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6" r="16318"/>
        <a:stretch>
          <a:fillRect/>
        </a:stretch>
      </xdr:blipFill>
      <xdr:spPr bwMode="auto">
        <a:xfrm>
          <a:off x="11243037" y="125043927"/>
          <a:ext cx="613410" cy="922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1590130</xdr:colOff>
      <xdr:row>593</xdr:row>
      <xdr:rowOff>35106</xdr:rowOff>
    </xdr:from>
    <xdr:to>
      <xdr:col>7</xdr:col>
      <xdr:colOff>2264500</xdr:colOff>
      <xdr:row>596</xdr:row>
      <xdr:rowOff>213088</xdr:rowOff>
    </xdr:to>
    <xdr:pic>
      <xdr:nvPicPr>
        <xdr:cNvPr id="452" name="Рисунок 451">
          <a:extLst>
            <a:ext uri="{FF2B5EF4-FFF2-40B4-BE49-F238E27FC236}">
              <a16:creationId xmlns:a16="http://schemas.microsoft.com/office/drawing/2014/main" id="{768D5E7F-889F-48D0-A335-451BE9E13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14" r="14153"/>
        <a:stretch>
          <a:fillRect/>
        </a:stretch>
      </xdr:blipFill>
      <xdr:spPr bwMode="auto">
        <a:xfrm>
          <a:off x="11985987" y="125043927"/>
          <a:ext cx="664845" cy="9222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837383</xdr:colOff>
      <xdr:row>588</xdr:row>
      <xdr:rowOff>50618</xdr:rowOff>
    </xdr:from>
    <xdr:to>
      <xdr:col>7</xdr:col>
      <xdr:colOff>1485083</xdr:colOff>
      <xdr:row>591</xdr:row>
      <xdr:rowOff>206827</xdr:rowOff>
    </xdr:to>
    <xdr:pic>
      <xdr:nvPicPr>
        <xdr:cNvPr id="453" name="Рисунок 452">
          <a:extLst>
            <a:ext uri="{FF2B5EF4-FFF2-40B4-BE49-F238E27FC236}">
              <a16:creationId xmlns:a16="http://schemas.microsoft.com/office/drawing/2014/main" id="{EAED8DC5-E8A1-4379-87BC-365306507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7" r="13618"/>
        <a:stretch>
          <a:fillRect/>
        </a:stretch>
      </xdr:blipFill>
      <xdr:spPr bwMode="auto">
        <a:xfrm>
          <a:off x="11233240" y="124079725"/>
          <a:ext cx="647700" cy="881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75383</xdr:colOff>
      <xdr:row>588</xdr:row>
      <xdr:rowOff>50618</xdr:rowOff>
    </xdr:from>
    <xdr:to>
      <xdr:col>7</xdr:col>
      <xdr:colOff>723083</xdr:colOff>
      <xdr:row>591</xdr:row>
      <xdr:rowOff>206827</xdr:rowOff>
    </xdr:to>
    <xdr:pic>
      <xdr:nvPicPr>
        <xdr:cNvPr id="454" name="Рисунок 453">
          <a:extLst>
            <a:ext uri="{FF2B5EF4-FFF2-40B4-BE49-F238E27FC236}">
              <a16:creationId xmlns:a16="http://schemas.microsoft.com/office/drawing/2014/main" id="{2B5C5428-1243-46EA-A211-35A9BB69A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2" r="11070"/>
        <a:stretch>
          <a:fillRect/>
        </a:stretch>
      </xdr:blipFill>
      <xdr:spPr bwMode="auto">
        <a:xfrm>
          <a:off x="10471240" y="124079725"/>
          <a:ext cx="647700" cy="881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1637483</xdr:colOff>
      <xdr:row>588</xdr:row>
      <xdr:rowOff>50618</xdr:rowOff>
    </xdr:from>
    <xdr:to>
      <xdr:col>7</xdr:col>
      <xdr:colOff>2247083</xdr:colOff>
      <xdr:row>591</xdr:row>
      <xdr:rowOff>206827</xdr:rowOff>
    </xdr:to>
    <xdr:pic>
      <xdr:nvPicPr>
        <xdr:cNvPr id="455" name="Рисунок 454">
          <a:extLst>
            <a:ext uri="{FF2B5EF4-FFF2-40B4-BE49-F238E27FC236}">
              <a16:creationId xmlns:a16="http://schemas.microsoft.com/office/drawing/2014/main" id="{A8259DC7-E41B-4210-89C2-042DFE645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96" r="15125"/>
        <a:stretch>
          <a:fillRect/>
        </a:stretch>
      </xdr:blipFill>
      <xdr:spPr bwMode="auto">
        <a:xfrm>
          <a:off x="12033340" y="124079725"/>
          <a:ext cx="609600" cy="88147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77833</xdr:colOff>
      <xdr:row>610</xdr:row>
      <xdr:rowOff>108857</xdr:rowOff>
    </xdr:from>
    <xdr:to>
      <xdr:col>7</xdr:col>
      <xdr:colOff>778873</xdr:colOff>
      <xdr:row>612</xdr:row>
      <xdr:rowOff>263161</xdr:rowOff>
    </xdr:to>
    <xdr:pic>
      <xdr:nvPicPr>
        <xdr:cNvPr id="456" name="Рисунок 420">
          <a:extLst>
            <a:ext uri="{FF2B5EF4-FFF2-40B4-BE49-F238E27FC236}">
              <a16:creationId xmlns:a16="http://schemas.microsoft.com/office/drawing/2014/main" id="{9753F021-B7EA-4DC0-957F-F3F16717F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9" r="13123"/>
        <a:stretch>
          <a:fillRect/>
        </a:stretch>
      </xdr:blipFill>
      <xdr:spPr bwMode="auto">
        <a:xfrm>
          <a:off x="10473690" y="128043214"/>
          <a:ext cx="691515" cy="94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818878</xdr:colOff>
      <xdr:row>610</xdr:row>
      <xdr:rowOff>108857</xdr:rowOff>
    </xdr:from>
    <xdr:to>
      <xdr:col>7</xdr:col>
      <xdr:colOff>1506583</xdr:colOff>
      <xdr:row>612</xdr:row>
      <xdr:rowOff>263161</xdr:rowOff>
    </xdr:to>
    <xdr:pic>
      <xdr:nvPicPr>
        <xdr:cNvPr id="457" name="Рисунок 421">
          <a:extLst>
            <a:ext uri="{FF2B5EF4-FFF2-40B4-BE49-F238E27FC236}">
              <a16:creationId xmlns:a16="http://schemas.microsoft.com/office/drawing/2014/main" id="{C2436B39-269C-4378-88D1-2B456994B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15" r="14095"/>
        <a:stretch>
          <a:fillRect/>
        </a:stretch>
      </xdr:blipFill>
      <xdr:spPr bwMode="auto">
        <a:xfrm>
          <a:off x="11214735" y="128043214"/>
          <a:ext cx="676275" cy="9435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1578973</xdr:colOff>
      <xdr:row>610</xdr:row>
      <xdr:rowOff>117838</xdr:rowOff>
    </xdr:from>
    <xdr:to>
      <xdr:col>7</xdr:col>
      <xdr:colOff>2230483</xdr:colOff>
      <xdr:row>612</xdr:row>
      <xdr:rowOff>287382</xdr:rowOff>
    </xdr:to>
    <xdr:pic>
      <xdr:nvPicPr>
        <xdr:cNvPr id="458" name="Рисунок 422">
          <a:extLst>
            <a:ext uri="{FF2B5EF4-FFF2-40B4-BE49-F238E27FC236}">
              <a16:creationId xmlns:a16="http://schemas.microsoft.com/office/drawing/2014/main" id="{A51BCF1E-62EB-4C59-A16F-068BA103E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0" r="14400"/>
        <a:stretch>
          <a:fillRect/>
        </a:stretch>
      </xdr:blipFill>
      <xdr:spPr bwMode="auto">
        <a:xfrm>
          <a:off x="11974830" y="128052195"/>
          <a:ext cx="651510" cy="9587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149133</xdr:colOff>
      <xdr:row>631</xdr:row>
      <xdr:rowOff>159476</xdr:rowOff>
    </xdr:from>
    <xdr:to>
      <xdr:col>7</xdr:col>
      <xdr:colOff>645995</xdr:colOff>
      <xdr:row>634</xdr:row>
      <xdr:rowOff>91995</xdr:rowOff>
    </xdr:to>
    <xdr:pic>
      <xdr:nvPicPr>
        <xdr:cNvPr id="462" name="Рисунок 461">
          <a:extLst>
            <a:ext uri="{FF2B5EF4-FFF2-40B4-BE49-F238E27FC236}">
              <a16:creationId xmlns:a16="http://schemas.microsoft.com/office/drawing/2014/main" id="{401EEAA5-3659-425D-94B7-6BAEE44E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60" r="15286"/>
        <a:stretch>
          <a:fillRect/>
        </a:stretch>
      </xdr:blipFill>
      <xdr:spPr bwMode="auto">
        <a:xfrm>
          <a:off x="10542813" y="119648696"/>
          <a:ext cx="496862" cy="68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892083</xdr:colOff>
      <xdr:row>631</xdr:row>
      <xdr:rowOff>159476</xdr:rowOff>
    </xdr:from>
    <xdr:to>
      <xdr:col>7</xdr:col>
      <xdr:colOff>1349681</xdr:colOff>
      <xdr:row>634</xdr:row>
      <xdr:rowOff>91995</xdr:rowOff>
    </xdr:to>
    <xdr:pic>
      <xdr:nvPicPr>
        <xdr:cNvPr id="463" name="Рисунок 462">
          <a:extLst>
            <a:ext uri="{FF2B5EF4-FFF2-40B4-BE49-F238E27FC236}">
              <a16:creationId xmlns:a16="http://schemas.microsoft.com/office/drawing/2014/main" id="{BA0EB8BC-C5C7-4C55-BC45-044569C02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6" r="16318"/>
        <a:stretch>
          <a:fillRect/>
        </a:stretch>
      </xdr:blipFill>
      <xdr:spPr bwMode="auto">
        <a:xfrm>
          <a:off x="11287940" y="134353119"/>
          <a:ext cx="457598" cy="65778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1589314</xdr:colOff>
      <xdr:row>631</xdr:row>
      <xdr:rowOff>159476</xdr:rowOff>
    </xdr:from>
    <xdr:to>
      <xdr:col>7</xdr:col>
      <xdr:colOff>2084756</xdr:colOff>
      <xdr:row>634</xdr:row>
      <xdr:rowOff>91995</xdr:rowOff>
    </xdr:to>
    <xdr:pic>
      <xdr:nvPicPr>
        <xdr:cNvPr id="464" name="Рисунок 463">
          <a:extLst>
            <a:ext uri="{FF2B5EF4-FFF2-40B4-BE49-F238E27FC236}">
              <a16:creationId xmlns:a16="http://schemas.microsoft.com/office/drawing/2014/main" id="{D37DC1D8-82A7-48C5-AA7D-EEB4A85D2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14" r="14153"/>
        <a:stretch>
          <a:fillRect/>
        </a:stretch>
      </xdr:blipFill>
      <xdr:spPr bwMode="auto">
        <a:xfrm>
          <a:off x="11982994" y="119648696"/>
          <a:ext cx="495442" cy="6869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860515</xdr:colOff>
      <xdr:row>627</xdr:row>
      <xdr:rowOff>184513</xdr:rowOff>
    </xdr:from>
    <xdr:to>
      <xdr:col>7</xdr:col>
      <xdr:colOff>1353639</xdr:colOff>
      <xdr:row>630</xdr:row>
      <xdr:rowOff>98978</xdr:rowOff>
    </xdr:to>
    <xdr:pic>
      <xdr:nvPicPr>
        <xdr:cNvPr id="465" name="Рисунок 464">
          <a:extLst>
            <a:ext uri="{FF2B5EF4-FFF2-40B4-BE49-F238E27FC236}">
              <a16:creationId xmlns:a16="http://schemas.microsoft.com/office/drawing/2014/main" id="{5002F5A7-12F4-4689-BD0C-91F461D90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7" r="13618"/>
        <a:stretch>
          <a:fillRect/>
        </a:stretch>
      </xdr:blipFill>
      <xdr:spPr bwMode="auto">
        <a:xfrm>
          <a:off x="11256372" y="133398442"/>
          <a:ext cx="485504" cy="658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203289</xdr:colOff>
      <xdr:row>627</xdr:row>
      <xdr:rowOff>178798</xdr:rowOff>
    </xdr:from>
    <xdr:to>
      <xdr:col>7</xdr:col>
      <xdr:colOff>669743</xdr:colOff>
      <xdr:row>630</xdr:row>
      <xdr:rowOff>97073</xdr:rowOff>
    </xdr:to>
    <xdr:pic>
      <xdr:nvPicPr>
        <xdr:cNvPr id="466" name="Рисунок 465">
          <a:extLst>
            <a:ext uri="{FF2B5EF4-FFF2-40B4-BE49-F238E27FC236}">
              <a16:creationId xmlns:a16="http://schemas.microsoft.com/office/drawing/2014/main" id="{34A22432-83DE-4BEA-9A8C-C62D0E33F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2" r="11070"/>
        <a:stretch>
          <a:fillRect/>
        </a:stretch>
      </xdr:blipFill>
      <xdr:spPr bwMode="auto">
        <a:xfrm>
          <a:off x="10599146" y="133392727"/>
          <a:ext cx="472169" cy="637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1590675</xdr:colOff>
      <xdr:row>627</xdr:row>
      <xdr:rowOff>159748</xdr:rowOff>
    </xdr:from>
    <xdr:to>
      <xdr:col>7</xdr:col>
      <xdr:colOff>2042072</xdr:colOff>
      <xdr:row>630</xdr:row>
      <xdr:rowOff>93263</xdr:rowOff>
    </xdr:to>
    <xdr:pic>
      <xdr:nvPicPr>
        <xdr:cNvPr id="467" name="Рисунок 466">
          <a:extLst>
            <a:ext uri="{FF2B5EF4-FFF2-40B4-BE49-F238E27FC236}">
              <a16:creationId xmlns:a16="http://schemas.microsoft.com/office/drawing/2014/main" id="{A121317A-DEBD-411C-A0E3-73FF4539B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96" r="15125"/>
        <a:stretch>
          <a:fillRect/>
        </a:stretch>
      </xdr:blipFill>
      <xdr:spPr bwMode="auto">
        <a:xfrm>
          <a:off x="11986532" y="133373677"/>
          <a:ext cx="457112" cy="6587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116748</xdr:colOff>
      <xdr:row>624</xdr:row>
      <xdr:rowOff>169002</xdr:rowOff>
    </xdr:from>
    <xdr:to>
      <xdr:col>7</xdr:col>
      <xdr:colOff>667509</xdr:colOff>
      <xdr:row>624</xdr:row>
      <xdr:rowOff>856442</xdr:rowOff>
    </xdr:to>
    <xdr:pic>
      <xdr:nvPicPr>
        <xdr:cNvPr id="471" name="Рисунок 190">
          <a:extLst>
            <a:ext uri="{FF2B5EF4-FFF2-40B4-BE49-F238E27FC236}">
              <a16:creationId xmlns:a16="http://schemas.microsoft.com/office/drawing/2014/main" id="{A3D935D2-EF71-4549-B8A8-C3DEE29D3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2605" y="131559573"/>
          <a:ext cx="539331" cy="702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897799</xdr:colOff>
      <xdr:row>624</xdr:row>
      <xdr:rowOff>169001</xdr:rowOff>
    </xdr:from>
    <xdr:to>
      <xdr:col>7</xdr:col>
      <xdr:colOff>1412261</xdr:colOff>
      <xdr:row>624</xdr:row>
      <xdr:rowOff>856440</xdr:rowOff>
    </xdr:to>
    <xdr:pic>
      <xdr:nvPicPr>
        <xdr:cNvPr id="472" name="Рисунок 191">
          <a:extLst>
            <a:ext uri="{FF2B5EF4-FFF2-40B4-BE49-F238E27FC236}">
              <a16:creationId xmlns:a16="http://schemas.microsoft.com/office/drawing/2014/main" id="{80A5A7D4-5AE8-4422-8F11-18DBE6C7F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93656" y="131559572"/>
          <a:ext cx="514462" cy="7026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1659799</xdr:colOff>
      <xdr:row>624</xdr:row>
      <xdr:rowOff>169001</xdr:rowOff>
    </xdr:from>
    <xdr:to>
      <xdr:col>7</xdr:col>
      <xdr:colOff>2188845</xdr:colOff>
      <xdr:row>624</xdr:row>
      <xdr:rowOff>876846</xdr:rowOff>
    </xdr:to>
    <xdr:pic>
      <xdr:nvPicPr>
        <xdr:cNvPr id="473" name="Рисунок 192">
          <a:extLst>
            <a:ext uri="{FF2B5EF4-FFF2-40B4-BE49-F238E27FC236}">
              <a16:creationId xmlns:a16="http://schemas.microsoft.com/office/drawing/2014/main" id="{D1C20455-9AEC-4403-9CAC-7D5DED904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55656" y="131559572"/>
          <a:ext cx="529046" cy="70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108857</xdr:colOff>
      <xdr:row>635</xdr:row>
      <xdr:rowOff>163287</xdr:rowOff>
    </xdr:from>
    <xdr:to>
      <xdr:col>7</xdr:col>
      <xdr:colOff>667238</xdr:colOff>
      <xdr:row>635</xdr:row>
      <xdr:rowOff>854537</xdr:rowOff>
    </xdr:to>
    <xdr:pic>
      <xdr:nvPicPr>
        <xdr:cNvPr id="474" name="Рисунок 190">
          <a:extLst>
            <a:ext uri="{FF2B5EF4-FFF2-40B4-BE49-F238E27FC236}">
              <a16:creationId xmlns:a16="http://schemas.microsoft.com/office/drawing/2014/main" id="{3B0D4304-1C65-4E2F-A632-7CD48F6F4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04714" y="136193894"/>
          <a:ext cx="543141" cy="6988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889908</xdr:colOff>
      <xdr:row>635</xdr:row>
      <xdr:rowOff>163286</xdr:rowOff>
    </xdr:from>
    <xdr:to>
      <xdr:col>7</xdr:col>
      <xdr:colOff>1410085</xdr:colOff>
      <xdr:row>635</xdr:row>
      <xdr:rowOff>854535</xdr:rowOff>
    </xdr:to>
    <xdr:pic>
      <xdr:nvPicPr>
        <xdr:cNvPr id="475" name="Рисунок 191">
          <a:extLst>
            <a:ext uri="{FF2B5EF4-FFF2-40B4-BE49-F238E27FC236}">
              <a16:creationId xmlns:a16="http://schemas.microsoft.com/office/drawing/2014/main" id="{058422A3-1484-401F-9380-A0FDC960D8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5765" y="136193893"/>
          <a:ext cx="520177" cy="6988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1651908</xdr:colOff>
      <xdr:row>635</xdr:row>
      <xdr:rowOff>163286</xdr:rowOff>
    </xdr:from>
    <xdr:to>
      <xdr:col>7</xdr:col>
      <xdr:colOff>2192384</xdr:colOff>
      <xdr:row>635</xdr:row>
      <xdr:rowOff>855891</xdr:rowOff>
    </xdr:to>
    <xdr:pic>
      <xdr:nvPicPr>
        <xdr:cNvPr id="476" name="Рисунок 192">
          <a:extLst>
            <a:ext uri="{FF2B5EF4-FFF2-40B4-BE49-F238E27FC236}">
              <a16:creationId xmlns:a16="http://schemas.microsoft.com/office/drawing/2014/main" id="{33124822-C5A3-45B4-8E1E-0B9EEC514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47765" y="136193893"/>
          <a:ext cx="532856" cy="7078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204106</xdr:colOff>
      <xdr:row>643</xdr:row>
      <xdr:rowOff>207917</xdr:rowOff>
    </xdr:from>
    <xdr:to>
      <xdr:col>7</xdr:col>
      <xdr:colOff>631461</xdr:colOff>
      <xdr:row>646</xdr:row>
      <xdr:rowOff>54430</xdr:rowOff>
    </xdr:to>
    <xdr:pic>
      <xdr:nvPicPr>
        <xdr:cNvPr id="480" name="Рисунок 479">
          <a:extLst>
            <a:ext uri="{FF2B5EF4-FFF2-40B4-BE49-F238E27FC236}">
              <a16:creationId xmlns:a16="http://schemas.microsoft.com/office/drawing/2014/main" id="{12C970C1-0575-4645-A658-67E18A9B5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860" r="15286"/>
        <a:stretch>
          <a:fillRect/>
        </a:stretch>
      </xdr:blipFill>
      <xdr:spPr bwMode="auto">
        <a:xfrm>
          <a:off x="10599963" y="139055203"/>
          <a:ext cx="436880" cy="58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968011</xdr:colOff>
      <xdr:row>643</xdr:row>
      <xdr:rowOff>207917</xdr:rowOff>
    </xdr:from>
    <xdr:to>
      <xdr:col>7</xdr:col>
      <xdr:colOff>1392711</xdr:colOff>
      <xdr:row>646</xdr:row>
      <xdr:rowOff>54430</xdr:rowOff>
    </xdr:to>
    <xdr:pic>
      <xdr:nvPicPr>
        <xdr:cNvPr id="481" name="Рисунок 480">
          <a:extLst>
            <a:ext uri="{FF2B5EF4-FFF2-40B4-BE49-F238E27FC236}">
              <a16:creationId xmlns:a16="http://schemas.microsoft.com/office/drawing/2014/main" id="{DF79CA52-846D-40A7-9FDC-00C3FFA67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616" r="16318"/>
        <a:stretch>
          <a:fillRect/>
        </a:stretch>
      </xdr:blipFill>
      <xdr:spPr bwMode="auto">
        <a:xfrm>
          <a:off x="11363868" y="139055203"/>
          <a:ext cx="417080" cy="58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1728107</xdr:colOff>
      <xdr:row>643</xdr:row>
      <xdr:rowOff>207917</xdr:rowOff>
    </xdr:from>
    <xdr:to>
      <xdr:col>7</xdr:col>
      <xdr:colOff>2156107</xdr:colOff>
      <xdr:row>646</xdr:row>
      <xdr:rowOff>54430</xdr:rowOff>
    </xdr:to>
    <xdr:pic>
      <xdr:nvPicPr>
        <xdr:cNvPr id="482" name="Рисунок 481">
          <a:extLst>
            <a:ext uri="{FF2B5EF4-FFF2-40B4-BE49-F238E27FC236}">
              <a16:creationId xmlns:a16="http://schemas.microsoft.com/office/drawing/2014/main" id="{856B75BC-647B-4011-85C6-79B0636C3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14" r="14153"/>
        <a:stretch>
          <a:fillRect/>
        </a:stretch>
      </xdr:blipFill>
      <xdr:spPr bwMode="auto">
        <a:xfrm>
          <a:off x="12123964" y="139055203"/>
          <a:ext cx="433715" cy="581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905691</xdr:colOff>
      <xdr:row>638</xdr:row>
      <xdr:rowOff>212000</xdr:rowOff>
    </xdr:from>
    <xdr:to>
      <xdr:col>7</xdr:col>
      <xdr:colOff>1354496</xdr:colOff>
      <xdr:row>641</xdr:row>
      <xdr:rowOff>60037</xdr:rowOff>
    </xdr:to>
    <xdr:pic>
      <xdr:nvPicPr>
        <xdr:cNvPr id="483" name="Рисунок 482">
          <a:extLst>
            <a:ext uri="{FF2B5EF4-FFF2-40B4-BE49-F238E27FC236}">
              <a16:creationId xmlns:a16="http://schemas.microsoft.com/office/drawing/2014/main" id="{9D7FB169-5E98-48C8-B254-5E01C94CC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07" r="13618"/>
        <a:stretch>
          <a:fillRect/>
        </a:stretch>
      </xdr:blipFill>
      <xdr:spPr bwMode="auto">
        <a:xfrm>
          <a:off x="11301548" y="138079571"/>
          <a:ext cx="448805" cy="582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269420</xdr:colOff>
      <xdr:row>638</xdr:row>
      <xdr:rowOff>208190</xdr:rowOff>
    </xdr:from>
    <xdr:to>
      <xdr:col>7</xdr:col>
      <xdr:colOff>669589</xdr:colOff>
      <xdr:row>641</xdr:row>
      <xdr:rowOff>40374</xdr:rowOff>
    </xdr:to>
    <xdr:pic>
      <xdr:nvPicPr>
        <xdr:cNvPr id="484" name="Рисунок 483">
          <a:extLst>
            <a:ext uri="{FF2B5EF4-FFF2-40B4-BE49-F238E27FC236}">
              <a16:creationId xmlns:a16="http://schemas.microsoft.com/office/drawing/2014/main" id="{50EEF035-51BB-40D0-8836-7BB3E2DAE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652" r="11070"/>
        <a:stretch>
          <a:fillRect/>
        </a:stretch>
      </xdr:blipFill>
      <xdr:spPr bwMode="auto">
        <a:xfrm>
          <a:off x="10665277" y="138075761"/>
          <a:ext cx="409694" cy="5669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1658711</xdr:colOff>
      <xdr:row>638</xdr:row>
      <xdr:rowOff>212000</xdr:rowOff>
    </xdr:from>
    <xdr:to>
      <xdr:col>7</xdr:col>
      <xdr:colOff>2037044</xdr:colOff>
      <xdr:row>641</xdr:row>
      <xdr:rowOff>59391</xdr:rowOff>
    </xdr:to>
    <xdr:pic>
      <xdr:nvPicPr>
        <xdr:cNvPr id="485" name="Рисунок 484">
          <a:extLst>
            <a:ext uri="{FF2B5EF4-FFF2-40B4-BE49-F238E27FC236}">
              <a16:creationId xmlns:a16="http://schemas.microsoft.com/office/drawing/2014/main" id="{AE27A5A0-F8F6-4CF9-A8C4-F87524D9F4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496" r="15125"/>
        <a:stretch>
          <a:fillRect/>
        </a:stretch>
      </xdr:blipFill>
      <xdr:spPr bwMode="auto">
        <a:xfrm>
          <a:off x="12054568" y="138079571"/>
          <a:ext cx="389763" cy="58217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159476</xdr:colOff>
      <xdr:row>673</xdr:row>
      <xdr:rowOff>235131</xdr:rowOff>
    </xdr:from>
    <xdr:to>
      <xdr:col>7</xdr:col>
      <xdr:colOff>685770</xdr:colOff>
      <xdr:row>675</xdr:row>
      <xdr:rowOff>153229</xdr:rowOff>
    </xdr:to>
    <xdr:pic>
      <xdr:nvPicPr>
        <xdr:cNvPr id="495" name="Рисунок 420">
          <a:extLst>
            <a:ext uri="{FF2B5EF4-FFF2-40B4-BE49-F238E27FC236}">
              <a16:creationId xmlns:a16="http://schemas.microsoft.com/office/drawing/2014/main" id="{084C8C67-2BEC-4F71-B5E6-3091B5266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709" r="13123"/>
        <a:stretch>
          <a:fillRect/>
        </a:stretch>
      </xdr:blipFill>
      <xdr:spPr bwMode="auto">
        <a:xfrm>
          <a:off x="10555333" y="146756845"/>
          <a:ext cx="526294" cy="707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908141</xdr:colOff>
      <xdr:row>673</xdr:row>
      <xdr:rowOff>235131</xdr:rowOff>
    </xdr:from>
    <xdr:to>
      <xdr:col>7</xdr:col>
      <xdr:colOff>1405937</xdr:colOff>
      <xdr:row>675</xdr:row>
      <xdr:rowOff>153229</xdr:rowOff>
    </xdr:to>
    <xdr:pic>
      <xdr:nvPicPr>
        <xdr:cNvPr id="496" name="Рисунок 421">
          <a:extLst>
            <a:ext uri="{FF2B5EF4-FFF2-40B4-BE49-F238E27FC236}">
              <a16:creationId xmlns:a16="http://schemas.microsoft.com/office/drawing/2014/main" id="{956A6848-94CE-436C-9BA6-D5A79DE25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715" r="14095"/>
        <a:stretch>
          <a:fillRect/>
        </a:stretch>
      </xdr:blipFill>
      <xdr:spPr bwMode="auto">
        <a:xfrm>
          <a:off x="11303998" y="146756845"/>
          <a:ext cx="497796" cy="7073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1668236</xdr:colOff>
      <xdr:row>673</xdr:row>
      <xdr:rowOff>244112</xdr:rowOff>
    </xdr:from>
    <xdr:to>
      <xdr:col>7</xdr:col>
      <xdr:colOff>2149929</xdr:colOff>
      <xdr:row>675</xdr:row>
      <xdr:rowOff>174097</xdr:rowOff>
    </xdr:to>
    <xdr:pic>
      <xdr:nvPicPr>
        <xdr:cNvPr id="497" name="Рисунок 422">
          <a:extLst>
            <a:ext uri="{FF2B5EF4-FFF2-40B4-BE49-F238E27FC236}">
              <a16:creationId xmlns:a16="http://schemas.microsoft.com/office/drawing/2014/main" id="{DAFAB654-FA62-4D5E-850D-58D69CE44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690" r="14400"/>
        <a:stretch>
          <a:fillRect/>
        </a:stretch>
      </xdr:blipFill>
      <xdr:spPr bwMode="auto">
        <a:xfrm>
          <a:off x="12064093" y="146765826"/>
          <a:ext cx="481693" cy="711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250372</xdr:colOff>
      <xdr:row>484</xdr:row>
      <xdr:rowOff>34184</xdr:rowOff>
    </xdr:from>
    <xdr:to>
      <xdr:col>7</xdr:col>
      <xdr:colOff>2046514</xdr:colOff>
      <xdr:row>490</xdr:row>
      <xdr:rowOff>223158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C59B6822-9C0A-4473-A3FF-42E0839A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229" y="105647384"/>
          <a:ext cx="1796142" cy="1821831"/>
        </a:xfrm>
        <a:prstGeom prst="rect">
          <a:avLst/>
        </a:prstGeom>
      </xdr:spPr>
    </xdr:pic>
    <xdr:clientData/>
  </xdr:twoCellAnchor>
  <xdr:twoCellAnchor editAs="oneCell">
    <xdr:from>
      <xdr:col>7</xdr:col>
      <xdr:colOff>391886</xdr:colOff>
      <xdr:row>203</xdr:row>
      <xdr:rowOff>54429</xdr:rowOff>
    </xdr:from>
    <xdr:to>
      <xdr:col>7</xdr:col>
      <xdr:colOff>1926772</xdr:colOff>
      <xdr:row>209</xdr:row>
      <xdr:rowOff>174353</xdr:rowOff>
    </xdr:to>
    <xdr:pic>
      <xdr:nvPicPr>
        <xdr:cNvPr id="504" name="Рисунок 503">
          <a:extLst>
            <a:ext uri="{FF2B5EF4-FFF2-40B4-BE49-F238E27FC236}">
              <a16:creationId xmlns:a16="http://schemas.microsoft.com/office/drawing/2014/main" id="{2D27E400-0FA3-4CAB-8A0E-22AF9E365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87743" y="41616086"/>
          <a:ext cx="1534886" cy="1556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risk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21"/>
  <sheetViews>
    <sheetView tabSelected="1" zoomScale="70" zoomScaleNormal="70" workbookViewId="0">
      <pane xSplit="2" ySplit="9" topLeftCell="C10" activePane="bottomRight" state="frozen"/>
      <selection pane="topRight" activeCell="C1" sqref="C1"/>
      <selection pane="bottomLeft" activeCell="A10" sqref="A10"/>
      <selection pane="bottomRight" activeCell="E1" sqref="E1:G3"/>
    </sheetView>
  </sheetViews>
  <sheetFormatPr defaultColWidth="9.1328125" defaultRowHeight="13.15"/>
  <cols>
    <col min="1" max="1" width="10.6640625" style="7" customWidth="1"/>
    <col min="2" max="2" width="13.53125" style="47" customWidth="1"/>
    <col min="3" max="3" width="20.46484375" style="1" customWidth="1"/>
    <col min="4" max="4" width="19.33203125" style="1" customWidth="1"/>
    <col min="5" max="5" width="8.6640625" style="1" customWidth="1"/>
    <col min="6" max="6" width="7.86328125" style="33" bestFit="1" customWidth="1"/>
    <col min="7" max="7" width="71" style="1" customWidth="1"/>
    <col min="8" max="8" width="33.46484375" style="1" customWidth="1"/>
    <col min="9" max="9" width="9.6640625" style="1" customWidth="1"/>
    <col min="10" max="11" width="10.6640625" style="8" customWidth="1"/>
    <col min="12" max="13" width="4.86328125" style="25" customWidth="1"/>
    <col min="14" max="14" width="7.33203125" style="1" customWidth="1"/>
    <col min="15" max="16" width="4.53125" style="14" customWidth="1"/>
    <col min="17" max="17" width="6.86328125" style="14" customWidth="1"/>
    <col min="18" max="18" width="6.33203125" style="37" customWidth="1"/>
    <col min="19" max="19" width="13.46484375" style="25" customWidth="1"/>
    <col min="20" max="20" width="13.86328125" style="1" customWidth="1"/>
    <col min="21" max="16384" width="9.1328125" style="1"/>
  </cols>
  <sheetData>
    <row r="1" spans="1:19" ht="17.45" customHeight="1">
      <c r="A1" s="233"/>
      <c r="B1" s="233"/>
      <c r="C1" s="233"/>
      <c r="D1" s="233"/>
      <c r="E1" s="211" t="s">
        <v>223</v>
      </c>
      <c r="F1" s="212"/>
      <c r="G1" s="212"/>
      <c r="H1" s="217" t="s">
        <v>197</v>
      </c>
      <c r="I1" s="218"/>
      <c r="J1" s="213" t="s">
        <v>196</v>
      </c>
      <c r="K1" s="213"/>
      <c r="L1" s="213"/>
      <c r="M1" s="213"/>
      <c r="N1" s="213"/>
      <c r="O1" s="213"/>
      <c r="P1" s="53"/>
      <c r="Q1" s="1"/>
      <c r="R1" s="1"/>
      <c r="S1" s="1"/>
    </row>
    <row r="2" spans="1:19" ht="17" customHeight="1">
      <c r="A2" s="233"/>
      <c r="B2" s="233"/>
      <c r="C2" s="233"/>
      <c r="D2" s="233"/>
      <c r="E2" s="212"/>
      <c r="F2" s="212"/>
      <c r="G2" s="212"/>
      <c r="H2" s="74" t="s">
        <v>182</v>
      </c>
      <c r="I2" s="90">
        <v>0</v>
      </c>
      <c r="J2" s="214">
        <f ca="1">TODAY()</f>
        <v>46120</v>
      </c>
      <c r="K2" s="214"/>
      <c r="L2" s="214"/>
      <c r="M2" s="214"/>
      <c r="N2" s="214"/>
      <c r="O2" s="214"/>
      <c r="P2" s="53"/>
      <c r="Q2" s="1"/>
      <c r="R2" s="1"/>
      <c r="S2" s="1"/>
    </row>
    <row r="3" spans="1:19" ht="17" customHeight="1">
      <c r="A3" s="233"/>
      <c r="B3" s="233"/>
      <c r="C3" s="233"/>
      <c r="D3" s="233"/>
      <c r="E3" s="212"/>
      <c r="F3" s="212"/>
      <c r="G3" s="212"/>
      <c r="H3" s="68"/>
      <c r="I3" s="70"/>
      <c r="J3" s="212"/>
      <c r="K3" s="212"/>
      <c r="L3" s="212"/>
      <c r="M3" s="212"/>
      <c r="N3" s="212"/>
      <c r="O3" s="212"/>
      <c r="P3" s="53"/>
      <c r="Q3" s="1"/>
      <c r="R3" s="1"/>
      <c r="S3" s="1"/>
    </row>
    <row r="4" spans="1:19" ht="23.45" customHeight="1">
      <c r="A4" s="238" t="s">
        <v>219</v>
      </c>
      <c r="B4" s="238"/>
      <c r="C4" s="238"/>
      <c r="D4" s="238"/>
      <c r="E4" s="238"/>
      <c r="F4" s="238"/>
      <c r="G4" s="69"/>
      <c r="H4" s="68"/>
      <c r="I4" s="70"/>
      <c r="J4" s="212"/>
      <c r="K4" s="212"/>
      <c r="L4" s="212"/>
      <c r="M4" s="212"/>
      <c r="N4" s="212"/>
      <c r="O4" s="212"/>
      <c r="P4" s="53"/>
      <c r="Q4" s="1"/>
      <c r="R4" s="1"/>
      <c r="S4" s="1"/>
    </row>
    <row r="5" spans="1:19" ht="25.5" customHeight="1" thickBot="1">
      <c r="A5" s="219" t="s">
        <v>181</v>
      </c>
      <c r="B5" s="219"/>
      <c r="C5" s="219"/>
      <c r="D5" s="219"/>
      <c r="E5" s="219"/>
      <c r="F5" s="219"/>
      <c r="G5" s="69" t="s">
        <v>218</v>
      </c>
      <c r="H5" s="55" t="s">
        <v>22</v>
      </c>
      <c r="I5" s="56">
        <v>42</v>
      </c>
      <c r="J5" s="212"/>
      <c r="K5" s="212"/>
      <c r="L5" s="212"/>
      <c r="M5" s="212"/>
      <c r="N5" s="212"/>
      <c r="O5" s="212"/>
      <c r="P5" s="53"/>
      <c r="Q5" s="1"/>
      <c r="R5" s="1"/>
      <c r="S5" s="1"/>
    </row>
    <row r="6" spans="1:19" ht="17" customHeight="1" thickBot="1">
      <c r="A6" s="220" t="s">
        <v>220</v>
      </c>
      <c r="B6" s="221"/>
      <c r="C6" s="221"/>
      <c r="D6" s="221"/>
      <c r="E6" s="221"/>
      <c r="F6" s="221"/>
      <c r="G6" s="54" t="s">
        <v>55</v>
      </c>
      <c r="H6" s="234" t="s">
        <v>195</v>
      </c>
      <c r="I6" s="235"/>
      <c r="J6" s="215"/>
      <c r="K6" s="216"/>
      <c r="L6" s="216"/>
      <c r="M6" s="216"/>
      <c r="N6" s="216"/>
      <c r="O6" s="216"/>
      <c r="P6" s="1"/>
      <c r="Q6" s="1"/>
      <c r="R6" s="1"/>
      <c r="S6" s="1"/>
    </row>
    <row r="7" spans="1:19" ht="27" customHeight="1">
      <c r="A7" s="247" t="s">
        <v>0</v>
      </c>
      <c r="B7" s="236" t="s">
        <v>192</v>
      </c>
      <c r="C7" s="239" t="s">
        <v>193</v>
      </c>
      <c r="D7" s="239" t="s">
        <v>194</v>
      </c>
      <c r="E7" s="244" t="s">
        <v>14</v>
      </c>
      <c r="F7" s="242" t="s">
        <v>50</v>
      </c>
      <c r="G7" s="244" t="s">
        <v>183</v>
      </c>
      <c r="H7" s="222" t="s">
        <v>19</v>
      </c>
      <c r="I7" s="209" t="s">
        <v>184</v>
      </c>
      <c r="J7" s="205" t="s">
        <v>185</v>
      </c>
      <c r="K7" s="206"/>
      <c r="L7" s="199" t="s">
        <v>187</v>
      </c>
      <c r="M7" s="202" t="s">
        <v>188</v>
      </c>
      <c r="N7" s="190" t="s">
        <v>189</v>
      </c>
      <c r="O7" s="202" t="s">
        <v>190</v>
      </c>
      <c r="P7" s="190" t="s">
        <v>191</v>
      </c>
      <c r="Q7" s="190" t="s">
        <v>201</v>
      </c>
      <c r="R7" s="196" t="s">
        <v>186</v>
      </c>
      <c r="S7" s="193" t="s">
        <v>1</v>
      </c>
    </row>
    <row r="8" spans="1:19" ht="19.25" customHeight="1">
      <c r="A8" s="248"/>
      <c r="B8" s="237"/>
      <c r="C8" s="240"/>
      <c r="D8" s="240"/>
      <c r="E8" s="245"/>
      <c r="F8" s="243"/>
      <c r="G8" s="245"/>
      <c r="H8" s="222"/>
      <c r="I8" s="209"/>
      <c r="J8" s="207"/>
      <c r="K8" s="208"/>
      <c r="L8" s="200"/>
      <c r="M8" s="203"/>
      <c r="N8" s="191"/>
      <c r="O8" s="203"/>
      <c r="P8" s="191"/>
      <c r="Q8" s="191"/>
      <c r="R8" s="197"/>
      <c r="S8" s="194"/>
    </row>
    <row r="9" spans="1:19" ht="23" customHeight="1" thickBot="1">
      <c r="A9" s="249"/>
      <c r="B9" s="237"/>
      <c r="C9" s="241"/>
      <c r="D9" s="241"/>
      <c r="E9" s="245"/>
      <c r="F9" s="243"/>
      <c r="G9" s="246"/>
      <c r="H9" s="223"/>
      <c r="I9" s="210"/>
      <c r="J9" s="75" t="s">
        <v>20</v>
      </c>
      <c r="K9" s="76" t="s">
        <v>21</v>
      </c>
      <c r="L9" s="201"/>
      <c r="M9" s="204"/>
      <c r="N9" s="192"/>
      <c r="O9" s="203"/>
      <c r="P9" s="192"/>
      <c r="Q9" s="192"/>
      <c r="R9" s="198"/>
      <c r="S9" s="195"/>
    </row>
    <row r="10" spans="1:19" ht="14" customHeight="1">
      <c r="A10" s="157" t="s">
        <v>16</v>
      </c>
      <c r="B10" s="122" t="s">
        <v>15</v>
      </c>
      <c r="C10" s="18" t="s">
        <v>112</v>
      </c>
      <c r="D10" s="122" t="s">
        <v>145</v>
      </c>
      <c r="E10" s="134" t="s">
        <v>144</v>
      </c>
      <c r="F10" s="134" t="s">
        <v>51</v>
      </c>
      <c r="G10" s="134" t="s">
        <v>149</v>
      </c>
      <c r="H10" s="137"/>
      <c r="I10" s="140">
        <v>6.9933035334566958</v>
      </c>
      <c r="J10" s="140">
        <f>I10*(1-($I$2+$I$3))*(1-$I$4)</f>
        <v>6.9933035334566958</v>
      </c>
      <c r="K10" s="143">
        <f>J10*$I$5</f>
        <v>293.7187484051812</v>
      </c>
      <c r="L10" s="146"/>
      <c r="M10" s="122" t="s">
        <v>2</v>
      </c>
      <c r="N10" s="122"/>
      <c r="O10" s="122"/>
      <c r="P10" s="122"/>
      <c r="Q10" s="122" t="s">
        <v>2</v>
      </c>
      <c r="R10" s="122">
        <v>10</v>
      </c>
      <c r="S10" s="119">
        <v>4820197141654</v>
      </c>
    </row>
    <row r="11" spans="1:19">
      <c r="A11" s="149"/>
      <c r="B11" s="130"/>
      <c r="C11" s="10" t="s">
        <v>113</v>
      </c>
      <c r="D11" s="130"/>
      <c r="E11" s="135"/>
      <c r="F11" s="135"/>
      <c r="G11" s="135"/>
      <c r="H11" s="138"/>
      <c r="I11" s="141"/>
      <c r="J11" s="141"/>
      <c r="K11" s="144"/>
      <c r="L11" s="147"/>
      <c r="M11" s="130" t="s">
        <v>2</v>
      </c>
      <c r="N11" s="130"/>
      <c r="O11" s="130"/>
      <c r="P11" s="130"/>
      <c r="Q11" s="130" t="s">
        <v>2</v>
      </c>
      <c r="R11" s="130"/>
      <c r="S11" s="120"/>
    </row>
    <row r="12" spans="1:19" ht="13.25" customHeight="1">
      <c r="A12" s="149"/>
      <c r="B12" s="130"/>
      <c r="C12" s="18" t="s">
        <v>115</v>
      </c>
      <c r="D12" s="130"/>
      <c r="E12" s="135"/>
      <c r="F12" s="135"/>
      <c r="G12" s="135"/>
      <c r="H12" s="138"/>
      <c r="I12" s="141"/>
      <c r="J12" s="141"/>
      <c r="K12" s="144"/>
      <c r="L12" s="147"/>
      <c r="M12" s="130" t="s">
        <v>2</v>
      </c>
      <c r="N12" s="130"/>
      <c r="O12" s="130"/>
      <c r="P12" s="130"/>
      <c r="Q12" s="130" t="s">
        <v>2</v>
      </c>
      <c r="R12" s="130"/>
      <c r="S12" s="120"/>
    </row>
    <row r="13" spans="1:19" ht="13.25" customHeight="1">
      <c r="A13" s="149"/>
      <c r="B13" s="130"/>
      <c r="C13" s="18" t="s">
        <v>118</v>
      </c>
      <c r="D13" s="130"/>
      <c r="E13" s="135"/>
      <c r="F13" s="135"/>
      <c r="G13" s="135"/>
      <c r="H13" s="138"/>
      <c r="I13" s="141"/>
      <c r="J13" s="141"/>
      <c r="K13" s="144"/>
      <c r="L13" s="147"/>
      <c r="M13" s="130" t="s">
        <v>2</v>
      </c>
      <c r="N13" s="130"/>
      <c r="O13" s="130"/>
      <c r="P13" s="130"/>
      <c r="Q13" s="130" t="s">
        <v>2</v>
      </c>
      <c r="R13" s="130"/>
      <c r="S13" s="120"/>
    </row>
    <row r="14" spans="1:19" ht="13.25" customHeight="1">
      <c r="A14" s="149"/>
      <c r="B14" s="130"/>
      <c r="C14" s="18" t="s">
        <v>123</v>
      </c>
      <c r="D14" s="130"/>
      <c r="E14" s="135"/>
      <c r="F14" s="135"/>
      <c r="G14" s="135"/>
      <c r="H14" s="138"/>
      <c r="I14" s="141"/>
      <c r="J14" s="141"/>
      <c r="K14" s="144"/>
      <c r="L14" s="147"/>
      <c r="M14" s="130" t="s">
        <v>2</v>
      </c>
      <c r="N14" s="130"/>
      <c r="O14" s="130"/>
      <c r="P14" s="130"/>
      <c r="Q14" s="130" t="s">
        <v>2</v>
      </c>
      <c r="R14" s="130"/>
      <c r="S14" s="120"/>
    </row>
    <row r="15" spans="1:19" ht="13.25" customHeight="1">
      <c r="A15" s="149"/>
      <c r="B15" s="130"/>
      <c r="C15" s="18" t="s">
        <v>128</v>
      </c>
      <c r="D15" s="130"/>
      <c r="E15" s="135"/>
      <c r="F15" s="135"/>
      <c r="G15" s="135"/>
      <c r="H15" s="138"/>
      <c r="I15" s="141"/>
      <c r="J15" s="141"/>
      <c r="K15" s="144"/>
      <c r="L15" s="147"/>
      <c r="M15" s="130" t="s">
        <v>2</v>
      </c>
      <c r="N15" s="130"/>
      <c r="O15" s="130"/>
      <c r="P15" s="130"/>
      <c r="Q15" s="130" t="s">
        <v>2</v>
      </c>
      <c r="R15" s="130"/>
      <c r="S15" s="120"/>
    </row>
    <row r="16" spans="1:19" ht="13.25" customHeight="1">
      <c r="A16" s="149"/>
      <c r="B16" s="130"/>
      <c r="C16" s="18" t="s">
        <v>131</v>
      </c>
      <c r="D16" s="130"/>
      <c r="E16" s="135"/>
      <c r="F16" s="135"/>
      <c r="G16" s="135"/>
      <c r="H16" s="138"/>
      <c r="I16" s="141"/>
      <c r="J16" s="141"/>
      <c r="K16" s="144"/>
      <c r="L16" s="147"/>
      <c r="M16" s="130" t="s">
        <v>2</v>
      </c>
      <c r="N16" s="130"/>
      <c r="O16" s="130"/>
      <c r="P16" s="130"/>
      <c r="Q16" s="130" t="s">
        <v>2</v>
      </c>
      <c r="R16" s="130"/>
      <c r="S16" s="120"/>
    </row>
    <row r="17" spans="1:19" ht="13.25" customHeight="1">
      <c r="A17" s="149"/>
      <c r="B17" s="130"/>
      <c r="C17" s="18" t="s">
        <v>132</v>
      </c>
      <c r="D17" s="130"/>
      <c r="E17" s="135"/>
      <c r="F17" s="135"/>
      <c r="G17" s="135"/>
      <c r="H17" s="138"/>
      <c r="I17" s="141"/>
      <c r="J17" s="141"/>
      <c r="K17" s="144"/>
      <c r="L17" s="147"/>
      <c r="M17" s="130" t="s">
        <v>2</v>
      </c>
      <c r="N17" s="130"/>
      <c r="O17" s="130"/>
      <c r="P17" s="130"/>
      <c r="Q17" s="130" t="s">
        <v>2</v>
      </c>
      <c r="R17" s="130"/>
      <c r="S17" s="120"/>
    </row>
    <row r="18" spans="1:19" ht="13.25" customHeight="1">
      <c r="A18" s="149"/>
      <c r="B18" s="130"/>
      <c r="C18" s="19" t="s">
        <v>134</v>
      </c>
      <c r="D18" s="130"/>
      <c r="E18" s="135"/>
      <c r="F18" s="135"/>
      <c r="G18" s="135"/>
      <c r="H18" s="138"/>
      <c r="I18" s="141"/>
      <c r="J18" s="141"/>
      <c r="K18" s="144"/>
      <c r="L18" s="147"/>
      <c r="M18" s="130" t="s">
        <v>2</v>
      </c>
      <c r="N18" s="130"/>
      <c r="O18" s="130"/>
      <c r="P18" s="130"/>
      <c r="Q18" s="130" t="s">
        <v>2</v>
      </c>
      <c r="R18" s="130"/>
      <c r="S18" s="120"/>
    </row>
    <row r="19" spans="1:19" ht="13.25" customHeight="1">
      <c r="A19" s="149"/>
      <c r="B19" s="130"/>
      <c r="C19" s="18" t="s">
        <v>138</v>
      </c>
      <c r="D19" s="130"/>
      <c r="E19" s="135"/>
      <c r="F19" s="135"/>
      <c r="G19" s="135"/>
      <c r="H19" s="138"/>
      <c r="I19" s="141"/>
      <c r="J19" s="141"/>
      <c r="K19" s="144"/>
      <c r="L19" s="147"/>
      <c r="M19" s="130" t="s">
        <v>2</v>
      </c>
      <c r="N19" s="130"/>
      <c r="O19" s="130"/>
      <c r="P19" s="130"/>
      <c r="Q19" s="130" t="s">
        <v>2</v>
      </c>
      <c r="R19" s="130"/>
      <c r="S19" s="120"/>
    </row>
    <row r="20" spans="1:19" ht="13.25" customHeight="1">
      <c r="A20" s="149"/>
      <c r="B20" s="130"/>
      <c r="C20" s="18" t="s">
        <v>139</v>
      </c>
      <c r="D20" s="130"/>
      <c r="E20" s="135"/>
      <c r="F20" s="135"/>
      <c r="G20" s="135"/>
      <c r="H20" s="138"/>
      <c r="I20" s="141"/>
      <c r="J20" s="141"/>
      <c r="K20" s="144"/>
      <c r="L20" s="147"/>
      <c r="M20" s="130" t="s">
        <v>2</v>
      </c>
      <c r="N20" s="130"/>
      <c r="O20" s="130"/>
      <c r="P20" s="130"/>
      <c r="Q20" s="130" t="s">
        <v>2</v>
      </c>
      <c r="R20" s="130"/>
      <c r="S20" s="120"/>
    </row>
    <row r="21" spans="1:19" ht="13.25" customHeight="1">
      <c r="A21" s="149"/>
      <c r="B21" s="130"/>
      <c r="C21" s="88" t="s">
        <v>206</v>
      </c>
      <c r="D21" s="130"/>
      <c r="E21" s="135"/>
      <c r="F21" s="135"/>
      <c r="G21" s="135"/>
      <c r="H21" s="138"/>
      <c r="I21" s="141"/>
      <c r="J21" s="141"/>
      <c r="K21" s="144"/>
      <c r="L21" s="147"/>
      <c r="M21" s="130"/>
      <c r="N21" s="130"/>
      <c r="O21" s="130"/>
      <c r="P21" s="130"/>
      <c r="Q21" s="130"/>
      <c r="R21" s="130"/>
      <c r="S21" s="120"/>
    </row>
    <row r="22" spans="1:19" ht="13.25" customHeight="1">
      <c r="A22" s="149"/>
      <c r="B22" s="130"/>
      <c r="C22" s="88" t="s">
        <v>148</v>
      </c>
      <c r="D22" s="130"/>
      <c r="E22" s="135"/>
      <c r="F22" s="135"/>
      <c r="G22" s="135"/>
      <c r="H22" s="138"/>
      <c r="I22" s="141"/>
      <c r="J22" s="141"/>
      <c r="K22" s="144"/>
      <c r="L22" s="147"/>
      <c r="M22" s="130"/>
      <c r="N22" s="130"/>
      <c r="O22" s="130"/>
      <c r="P22" s="130"/>
      <c r="Q22" s="130"/>
      <c r="R22" s="130"/>
      <c r="S22" s="120"/>
    </row>
    <row r="23" spans="1:19" ht="13.25" customHeight="1" thickBot="1">
      <c r="A23" s="149"/>
      <c r="B23" s="130"/>
      <c r="C23" s="18" t="s">
        <v>142</v>
      </c>
      <c r="D23" s="130"/>
      <c r="E23" s="135"/>
      <c r="F23" s="135"/>
      <c r="G23" s="135"/>
      <c r="H23" s="138"/>
      <c r="I23" s="141"/>
      <c r="J23" s="141"/>
      <c r="K23" s="144"/>
      <c r="L23" s="147"/>
      <c r="M23" s="130" t="s">
        <v>2</v>
      </c>
      <c r="N23" s="130"/>
      <c r="O23" s="130"/>
      <c r="P23" s="130"/>
      <c r="Q23" s="130" t="s">
        <v>2</v>
      </c>
      <c r="R23" s="130"/>
      <c r="S23" s="120"/>
    </row>
    <row r="24" spans="1:19" ht="32" customHeight="1">
      <c r="A24" s="157" t="s">
        <v>16</v>
      </c>
      <c r="B24" s="170" t="s">
        <v>221</v>
      </c>
      <c r="C24" s="16" t="s">
        <v>198</v>
      </c>
      <c r="D24" s="122" t="s">
        <v>145</v>
      </c>
      <c r="E24" s="134" t="s">
        <v>144</v>
      </c>
      <c r="F24" s="134" t="s">
        <v>51</v>
      </c>
      <c r="G24" s="134" t="s">
        <v>149</v>
      </c>
      <c r="H24" s="137"/>
      <c r="I24" s="140">
        <v>8.2694034778452998</v>
      </c>
      <c r="J24" s="140">
        <f>I24*(1-($I$2+$I$3))*(1-$I$4)</f>
        <v>8.2694034778452998</v>
      </c>
      <c r="K24" s="143">
        <f>J24*$I$5</f>
        <v>347.31494606950258</v>
      </c>
      <c r="L24" s="146"/>
      <c r="M24" s="122" t="s">
        <v>2</v>
      </c>
      <c r="N24" s="122"/>
      <c r="O24" s="122"/>
      <c r="P24" s="122"/>
      <c r="Q24" s="122" t="s">
        <v>2</v>
      </c>
      <c r="R24" s="122">
        <v>10</v>
      </c>
      <c r="S24" s="119">
        <v>4820197143566</v>
      </c>
    </row>
    <row r="25" spans="1:19" ht="32" customHeight="1">
      <c r="A25" s="149"/>
      <c r="B25" s="130"/>
      <c r="C25" s="18" t="s">
        <v>199</v>
      </c>
      <c r="D25" s="130"/>
      <c r="E25" s="135"/>
      <c r="F25" s="135"/>
      <c r="G25" s="135"/>
      <c r="H25" s="138"/>
      <c r="I25" s="141"/>
      <c r="J25" s="141"/>
      <c r="K25" s="144"/>
      <c r="L25" s="147"/>
      <c r="M25" s="130"/>
      <c r="N25" s="130"/>
      <c r="O25" s="130"/>
      <c r="P25" s="130"/>
      <c r="Q25" s="130"/>
      <c r="R25" s="130"/>
      <c r="S25" s="120"/>
    </row>
    <row r="26" spans="1:19" ht="32" customHeight="1" thickBot="1">
      <c r="A26" s="150"/>
      <c r="B26" s="123"/>
      <c r="C26" s="20" t="s">
        <v>200</v>
      </c>
      <c r="D26" s="123"/>
      <c r="E26" s="136"/>
      <c r="F26" s="136"/>
      <c r="G26" s="136"/>
      <c r="H26" s="139"/>
      <c r="I26" s="142"/>
      <c r="J26" s="142"/>
      <c r="K26" s="145"/>
      <c r="L26" s="148"/>
      <c r="M26" s="123"/>
      <c r="N26" s="123"/>
      <c r="O26" s="123"/>
      <c r="P26" s="123"/>
      <c r="Q26" s="123"/>
      <c r="R26" s="123"/>
      <c r="S26" s="121"/>
    </row>
    <row r="27" spans="1:19">
      <c r="A27" s="157" t="s">
        <v>16</v>
      </c>
      <c r="B27" s="122" t="s">
        <v>18</v>
      </c>
      <c r="C27" s="16" t="s">
        <v>115</v>
      </c>
      <c r="D27" s="122" t="s">
        <v>145</v>
      </c>
      <c r="E27" s="134" t="s">
        <v>144</v>
      </c>
      <c r="F27" s="134" t="s">
        <v>51</v>
      </c>
      <c r="G27" s="134" t="s">
        <v>149</v>
      </c>
      <c r="H27" s="137"/>
      <c r="I27" s="140">
        <v>7.5205479846249625</v>
      </c>
      <c r="J27" s="140">
        <f>I27*(1-($I$2+$I$3))*(1-$I$4)</f>
        <v>7.5205479846249625</v>
      </c>
      <c r="K27" s="143">
        <f>J27*$I$5</f>
        <v>315.86301535424843</v>
      </c>
      <c r="L27" s="146"/>
      <c r="M27" s="122" t="s">
        <v>2</v>
      </c>
      <c r="N27" s="122"/>
      <c r="O27" s="122"/>
      <c r="P27" s="122"/>
      <c r="Q27" s="122" t="s">
        <v>2</v>
      </c>
      <c r="R27" s="122">
        <v>10</v>
      </c>
      <c r="S27" s="119">
        <v>4820197141920</v>
      </c>
    </row>
    <row r="28" spans="1:19">
      <c r="A28" s="149"/>
      <c r="B28" s="130"/>
      <c r="C28" s="18" t="s">
        <v>118</v>
      </c>
      <c r="D28" s="130"/>
      <c r="E28" s="135"/>
      <c r="F28" s="135"/>
      <c r="G28" s="135"/>
      <c r="H28" s="138"/>
      <c r="I28" s="141"/>
      <c r="J28" s="141"/>
      <c r="K28" s="144"/>
      <c r="L28" s="147"/>
      <c r="M28" s="130" t="s">
        <v>2</v>
      </c>
      <c r="N28" s="130"/>
      <c r="O28" s="130"/>
      <c r="P28" s="130"/>
      <c r="Q28" s="130" t="s">
        <v>2</v>
      </c>
      <c r="R28" s="130"/>
      <c r="S28" s="120"/>
    </row>
    <row r="29" spans="1:19">
      <c r="A29" s="149"/>
      <c r="B29" s="130"/>
      <c r="C29" s="18" t="s">
        <v>122</v>
      </c>
      <c r="D29" s="130"/>
      <c r="E29" s="135"/>
      <c r="F29" s="135"/>
      <c r="G29" s="135"/>
      <c r="H29" s="138"/>
      <c r="I29" s="141"/>
      <c r="J29" s="141"/>
      <c r="K29" s="144"/>
      <c r="L29" s="147"/>
      <c r="M29" s="130"/>
      <c r="N29" s="130"/>
      <c r="O29" s="130"/>
      <c r="P29" s="130"/>
      <c r="Q29" s="130"/>
      <c r="R29" s="130"/>
      <c r="S29" s="120"/>
    </row>
    <row r="30" spans="1:19">
      <c r="A30" s="149"/>
      <c r="B30" s="130"/>
      <c r="C30" s="18" t="s">
        <v>128</v>
      </c>
      <c r="D30" s="130"/>
      <c r="E30" s="135"/>
      <c r="F30" s="135"/>
      <c r="G30" s="135"/>
      <c r="H30" s="138"/>
      <c r="I30" s="141"/>
      <c r="J30" s="141"/>
      <c r="K30" s="144"/>
      <c r="L30" s="147"/>
      <c r="M30" s="130" t="s">
        <v>2</v>
      </c>
      <c r="N30" s="130"/>
      <c r="O30" s="130"/>
      <c r="P30" s="130"/>
      <c r="Q30" s="130" t="s">
        <v>2</v>
      </c>
      <c r="R30" s="130"/>
      <c r="S30" s="120"/>
    </row>
    <row r="31" spans="1:19">
      <c r="A31" s="149"/>
      <c r="B31" s="130"/>
      <c r="C31" s="18" t="s">
        <v>148</v>
      </c>
      <c r="D31" s="130"/>
      <c r="E31" s="135"/>
      <c r="F31" s="135"/>
      <c r="G31" s="135"/>
      <c r="H31" s="138"/>
      <c r="I31" s="141"/>
      <c r="J31" s="141"/>
      <c r="K31" s="144"/>
      <c r="L31" s="147"/>
      <c r="M31" s="130" t="s">
        <v>2</v>
      </c>
      <c r="N31" s="130"/>
      <c r="O31" s="130"/>
      <c r="P31" s="130"/>
      <c r="Q31" s="130" t="s">
        <v>2</v>
      </c>
      <c r="R31" s="130"/>
      <c r="S31" s="120"/>
    </row>
    <row r="32" spans="1:19">
      <c r="A32" s="149"/>
      <c r="B32" s="130"/>
      <c r="C32" s="18" t="s">
        <v>131</v>
      </c>
      <c r="D32" s="130"/>
      <c r="E32" s="135"/>
      <c r="F32" s="135"/>
      <c r="G32" s="135"/>
      <c r="H32" s="138"/>
      <c r="I32" s="141"/>
      <c r="J32" s="141"/>
      <c r="K32" s="144"/>
      <c r="L32" s="147"/>
      <c r="M32" s="130" t="s">
        <v>2</v>
      </c>
      <c r="N32" s="130"/>
      <c r="O32" s="130"/>
      <c r="P32" s="130"/>
      <c r="Q32" s="130" t="s">
        <v>2</v>
      </c>
      <c r="R32" s="130"/>
      <c r="S32" s="120"/>
    </row>
    <row r="33" spans="1:19">
      <c r="A33" s="149"/>
      <c r="B33" s="130"/>
      <c r="C33" s="88" t="s">
        <v>207</v>
      </c>
      <c r="D33" s="130"/>
      <c r="E33" s="135"/>
      <c r="F33" s="135"/>
      <c r="G33" s="135"/>
      <c r="H33" s="138"/>
      <c r="I33" s="141"/>
      <c r="J33" s="141"/>
      <c r="K33" s="144"/>
      <c r="L33" s="147"/>
      <c r="M33" s="130"/>
      <c r="N33" s="130"/>
      <c r="O33" s="130"/>
      <c r="P33" s="130"/>
      <c r="Q33" s="130"/>
      <c r="R33" s="130"/>
      <c r="S33" s="120"/>
    </row>
    <row r="34" spans="1:19">
      <c r="A34" s="149"/>
      <c r="B34" s="130"/>
      <c r="C34" s="88" t="s">
        <v>208</v>
      </c>
      <c r="D34" s="130"/>
      <c r="E34" s="135"/>
      <c r="F34" s="135"/>
      <c r="G34" s="135"/>
      <c r="H34" s="138"/>
      <c r="I34" s="141"/>
      <c r="J34" s="141"/>
      <c r="K34" s="144"/>
      <c r="L34" s="147"/>
      <c r="M34" s="130"/>
      <c r="N34" s="130"/>
      <c r="O34" s="130"/>
      <c r="P34" s="130"/>
      <c r="Q34" s="130"/>
      <c r="R34" s="130"/>
      <c r="S34" s="120"/>
    </row>
    <row r="35" spans="1:19">
      <c r="A35" s="149"/>
      <c r="B35" s="130"/>
      <c r="C35" s="18" t="s">
        <v>134</v>
      </c>
      <c r="D35" s="130"/>
      <c r="E35" s="135"/>
      <c r="F35" s="135"/>
      <c r="G35" s="135"/>
      <c r="H35" s="138"/>
      <c r="I35" s="141"/>
      <c r="J35" s="141"/>
      <c r="K35" s="144"/>
      <c r="L35" s="147"/>
      <c r="M35" s="130" t="s">
        <v>2</v>
      </c>
      <c r="N35" s="130"/>
      <c r="O35" s="130"/>
      <c r="P35" s="130"/>
      <c r="Q35" s="130" t="s">
        <v>2</v>
      </c>
      <c r="R35" s="130"/>
      <c r="S35" s="120"/>
    </row>
    <row r="36" spans="1:19">
      <c r="A36" s="149"/>
      <c r="B36" s="130"/>
      <c r="C36" s="22" t="s">
        <v>123</v>
      </c>
      <c r="D36" s="130"/>
      <c r="E36" s="135"/>
      <c r="F36" s="135"/>
      <c r="G36" s="135"/>
      <c r="H36" s="138"/>
      <c r="I36" s="141"/>
      <c r="J36" s="141"/>
      <c r="K36" s="144"/>
      <c r="L36" s="147"/>
      <c r="M36" s="130"/>
      <c r="N36" s="130"/>
      <c r="O36" s="130"/>
      <c r="P36" s="130"/>
      <c r="Q36" s="130"/>
      <c r="R36" s="130"/>
      <c r="S36" s="120"/>
    </row>
    <row r="37" spans="1:19" ht="13.5" thickBot="1">
      <c r="A37" s="150"/>
      <c r="B37" s="123"/>
      <c r="C37" s="20" t="s">
        <v>142</v>
      </c>
      <c r="D37" s="123"/>
      <c r="E37" s="136"/>
      <c r="F37" s="136"/>
      <c r="G37" s="136"/>
      <c r="H37" s="139"/>
      <c r="I37" s="142"/>
      <c r="J37" s="142"/>
      <c r="K37" s="145"/>
      <c r="L37" s="148"/>
      <c r="M37" s="123" t="s">
        <v>2</v>
      </c>
      <c r="N37" s="123"/>
      <c r="O37" s="123"/>
      <c r="P37" s="123"/>
      <c r="Q37" s="123" t="s">
        <v>2</v>
      </c>
      <c r="R37" s="123"/>
      <c r="S37" s="121"/>
    </row>
    <row r="38" spans="1:19" ht="15.6" customHeight="1">
      <c r="A38" s="157" t="s">
        <v>16</v>
      </c>
      <c r="B38" s="122" t="s">
        <v>26</v>
      </c>
      <c r="C38" s="16" t="s">
        <v>118</v>
      </c>
      <c r="D38" s="122" t="s">
        <v>145</v>
      </c>
      <c r="E38" s="134" t="s">
        <v>144</v>
      </c>
      <c r="F38" s="134" t="s">
        <v>51</v>
      </c>
      <c r="G38" s="134" t="s">
        <v>149</v>
      </c>
      <c r="H38" s="137"/>
      <c r="I38" s="140">
        <v>7.520547984624959</v>
      </c>
      <c r="J38" s="140">
        <f>I38*(1-($I$2+$I$3))*(1-$I$4)</f>
        <v>7.520547984624959</v>
      </c>
      <c r="K38" s="143">
        <f>J38*$I$5</f>
        <v>315.86301535424826</v>
      </c>
      <c r="L38" s="146"/>
      <c r="M38" s="122" t="s">
        <v>2</v>
      </c>
      <c r="N38" s="122"/>
      <c r="O38" s="122"/>
      <c r="P38" s="122"/>
      <c r="Q38" s="122" t="s">
        <v>2</v>
      </c>
      <c r="R38" s="122">
        <v>10</v>
      </c>
      <c r="S38" s="119">
        <v>4820058225028</v>
      </c>
    </row>
    <row r="39" spans="1:19" ht="15.6" customHeight="1">
      <c r="A39" s="149"/>
      <c r="B39" s="130"/>
      <c r="C39" s="18" t="s">
        <v>143</v>
      </c>
      <c r="D39" s="130"/>
      <c r="E39" s="135"/>
      <c r="F39" s="135"/>
      <c r="G39" s="135"/>
      <c r="H39" s="138"/>
      <c r="I39" s="141"/>
      <c r="J39" s="141"/>
      <c r="K39" s="144"/>
      <c r="L39" s="147"/>
      <c r="M39" s="130" t="s">
        <v>2</v>
      </c>
      <c r="N39" s="130"/>
      <c r="O39" s="130"/>
      <c r="P39" s="130"/>
      <c r="Q39" s="130" t="s">
        <v>2</v>
      </c>
      <c r="R39" s="130"/>
      <c r="S39" s="120"/>
    </row>
    <row r="40" spans="1:19" ht="15.6" customHeight="1">
      <c r="A40" s="149"/>
      <c r="B40" s="130"/>
      <c r="C40" s="18" t="s">
        <v>128</v>
      </c>
      <c r="D40" s="130"/>
      <c r="E40" s="135"/>
      <c r="F40" s="135"/>
      <c r="G40" s="135"/>
      <c r="H40" s="138"/>
      <c r="I40" s="141"/>
      <c r="J40" s="141"/>
      <c r="K40" s="144"/>
      <c r="L40" s="147"/>
      <c r="M40" s="130" t="s">
        <v>2</v>
      </c>
      <c r="N40" s="130"/>
      <c r="O40" s="130"/>
      <c r="P40" s="130"/>
      <c r="Q40" s="130" t="s">
        <v>2</v>
      </c>
      <c r="R40" s="130"/>
      <c r="S40" s="120"/>
    </row>
    <row r="41" spans="1:19" ht="15.6" customHeight="1">
      <c r="A41" s="149"/>
      <c r="B41" s="130"/>
      <c r="C41" s="18" t="s">
        <v>134</v>
      </c>
      <c r="D41" s="130"/>
      <c r="E41" s="135"/>
      <c r="F41" s="135"/>
      <c r="G41" s="135"/>
      <c r="H41" s="138"/>
      <c r="I41" s="141"/>
      <c r="J41" s="141"/>
      <c r="K41" s="144"/>
      <c r="L41" s="147"/>
      <c r="M41" s="130" t="s">
        <v>2</v>
      </c>
      <c r="N41" s="130"/>
      <c r="O41" s="130"/>
      <c r="P41" s="130"/>
      <c r="Q41" s="130" t="s">
        <v>2</v>
      </c>
      <c r="R41" s="130"/>
      <c r="S41" s="120"/>
    </row>
    <row r="42" spans="1:19" ht="15.6" customHeight="1">
      <c r="A42" s="149"/>
      <c r="B42" s="130"/>
      <c r="C42" s="18" t="s">
        <v>114</v>
      </c>
      <c r="D42" s="130"/>
      <c r="E42" s="135"/>
      <c r="F42" s="135"/>
      <c r="G42" s="135"/>
      <c r="H42" s="138"/>
      <c r="I42" s="141"/>
      <c r="J42" s="141"/>
      <c r="K42" s="144"/>
      <c r="L42" s="147"/>
      <c r="M42" s="130" t="s">
        <v>2</v>
      </c>
      <c r="N42" s="130"/>
      <c r="O42" s="130"/>
      <c r="P42" s="130"/>
      <c r="Q42" s="130" t="s">
        <v>2</v>
      </c>
      <c r="R42" s="130"/>
      <c r="S42" s="120"/>
    </row>
    <row r="43" spans="1:19" ht="15.6" customHeight="1" thickBot="1">
      <c r="A43" s="150"/>
      <c r="B43" s="123"/>
      <c r="C43" s="20" t="s">
        <v>142</v>
      </c>
      <c r="D43" s="123"/>
      <c r="E43" s="136"/>
      <c r="F43" s="136"/>
      <c r="G43" s="136"/>
      <c r="H43" s="139"/>
      <c r="I43" s="142"/>
      <c r="J43" s="142"/>
      <c r="K43" s="145"/>
      <c r="L43" s="148"/>
      <c r="M43" s="123" t="s">
        <v>2</v>
      </c>
      <c r="N43" s="123"/>
      <c r="O43" s="123"/>
      <c r="P43" s="123"/>
      <c r="Q43" s="123" t="s">
        <v>2</v>
      </c>
      <c r="R43" s="123"/>
      <c r="S43" s="121"/>
    </row>
    <row r="44" spans="1:19" ht="27.85" customHeight="1">
      <c r="A44" s="124" t="s">
        <v>16</v>
      </c>
      <c r="B44" s="127" t="s">
        <v>215</v>
      </c>
      <c r="C44" s="97" t="s">
        <v>134</v>
      </c>
      <c r="D44" s="122" t="s">
        <v>145</v>
      </c>
      <c r="E44" s="131" t="s">
        <v>144</v>
      </c>
      <c r="F44" s="134" t="s">
        <v>51</v>
      </c>
      <c r="G44" s="134" t="s">
        <v>149</v>
      </c>
      <c r="H44" s="137"/>
      <c r="I44" s="140">
        <v>8.1</v>
      </c>
      <c r="J44" s="140">
        <f>I44*(1-($I$2+$I$3))*(1-$I$4)</f>
        <v>8.1</v>
      </c>
      <c r="K44" s="143">
        <f>J44*$I$5</f>
        <v>340.2</v>
      </c>
      <c r="L44" s="146"/>
      <c r="M44" s="122" t="s">
        <v>2</v>
      </c>
      <c r="N44" s="122"/>
      <c r="O44" s="122"/>
      <c r="P44" s="122"/>
      <c r="Q44" s="122" t="s">
        <v>2</v>
      </c>
      <c r="R44" s="122">
        <v>10</v>
      </c>
      <c r="S44" s="119">
        <v>4820197144006</v>
      </c>
    </row>
    <row r="45" spans="1:19" ht="27.85" customHeight="1">
      <c r="A45" s="125"/>
      <c r="B45" s="128"/>
      <c r="C45" s="87" t="s">
        <v>113</v>
      </c>
      <c r="D45" s="130"/>
      <c r="E45" s="132"/>
      <c r="F45" s="135"/>
      <c r="G45" s="135"/>
      <c r="H45" s="138"/>
      <c r="I45" s="141"/>
      <c r="J45" s="141"/>
      <c r="K45" s="144"/>
      <c r="L45" s="147"/>
      <c r="M45" s="130"/>
      <c r="N45" s="130"/>
      <c r="O45" s="130"/>
      <c r="P45" s="130"/>
      <c r="Q45" s="130"/>
      <c r="R45" s="130"/>
      <c r="S45" s="120"/>
    </row>
    <row r="46" spans="1:19" ht="27.85" customHeight="1" thickBot="1">
      <c r="A46" s="126"/>
      <c r="B46" s="129"/>
      <c r="C46" s="88" t="s">
        <v>142</v>
      </c>
      <c r="D46" s="123"/>
      <c r="E46" s="133"/>
      <c r="F46" s="136"/>
      <c r="G46" s="136"/>
      <c r="H46" s="139"/>
      <c r="I46" s="142"/>
      <c r="J46" s="142"/>
      <c r="K46" s="145"/>
      <c r="L46" s="148"/>
      <c r="M46" s="123"/>
      <c r="N46" s="123"/>
      <c r="O46" s="123"/>
      <c r="P46" s="123"/>
      <c r="Q46" s="123"/>
      <c r="R46" s="123"/>
      <c r="S46" s="121"/>
    </row>
    <row r="47" spans="1:19" ht="15.6" customHeight="1">
      <c r="A47" s="124" t="s">
        <v>16</v>
      </c>
      <c r="B47" s="127" t="s">
        <v>209</v>
      </c>
      <c r="C47" s="97" t="s">
        <v>128</v>
      </c>
      <c r="D47" s="122" t="s">
        <v>145</v>
      </c>
      <c r="E47" s="131" t="s">
        <v>144</v>
      </c>
      <c r="F47" s="134" t="s">
        <v>51</v>
      </c>
      <c r="G47" s="134" t="s">
        <v>149</v>
      </c>
      <c r="H47" s="137"/>
      <c r="I47" s="140">
        <v>7.9</v>
      </c>
      <c r="J47" s="140">
        <f>I47*(1-($I$2+$I$3))*(1-$I$4)</f>
        <v>7.9</v>
      </c>
      <c r="K47" s="143">
        <f>J47*$I$5</f>
        <v>331.8</v>
      </c>
      <c r="L47" s="146"/>
      <c r="M47" s="122" t="s">
        <v>2</v>
      </c>
      <c r="N47" s="122"/>
      <c r="O47" s="122"/>
      <c r="P47" s="122"/>
      <c r="Q47" s="122" t="s">
        <v>2</v>
      </c>
      <c r="R47" s="122">
        <v>10</v>
      </c>
      <c r="S47" s="119">
        <v>4820197143801</v>
      </c>
    </row>
    <row r="48" spans="1:19" ht="15.6" customHeight="1">
      <c r="A48" s="125"/>
      <c r="B48" s="128"/>
      <c r="C48" s="88" t="s">
        <v>122</v>
      </c>
      <c r="D48" s="130"/>
      <c r="E48" s="132"/>
      <c r="F48" s="135"/>
      <c r="G48" s="135"/>
      <c r="H48" s="138"/>
      <c r="I48" s="141"/>
      <c r="J48" s="141"/>
      <c r="K48" s="144"/>
      <c r="L48" s="147"/>
      <c r="M48" s="130"/>
      <c r="N48" s="130"/>
      <c r="O48" s="130"/>
      <c r="P48" s="130"/>
      <c r="Q48" s="130"/>
      <c r="R48" s="130"/>
      <c r="S48" s="120"/>
    </row>
    <row r="49" spans="1:19" ht="15.6" customHeight="1">
      <c r="A49" s="125"/>
      <c r="B49" s="128"/>
      <c r="C49" s="88" t="s">
        <v>118</v>
      </c>
      <c r="D49" s="130"/>
      <c r="E49" s="132"/>
      <c r="F49" s="135"/>
      <c r="G49" s="135"/>
      <c r="H49" s="138"/>
      <c r="I49" s="141"/>
      <c r="J49" s="141"/>
      <c r="K49" s="144"/>
      <c r="L49" s="147"/>
      <c r="M49" s="130"/>
      <c r="N49" s="130"/>
      <c r="O49" s="130"/>
      <c r="P49" s="130"/>
      <c r="Q49" s="130"/>
      <c r="R49" s="130"/>
      <c r="S49" s="120"/>
    </row>
    <row r="50" spans="1:19" ht="15.6" customHeight="1">
      <c r="A50" s="125"/>
      <c r="B50" s="128"/>
      <c r="C50" s="88" t="s">
        <v>206</v>
      </c>
      <c r="D50" s="130"/>
      <c r="E50" s="132"/>
      <c r="F50" s="135"/>
      <c r="G50" s="135"/>
      <c r="H50" s="138"/>
      <c r="I50" s="141"/>
      <c r="J50" s="141"/>
      <c r="K50" s="144"/>
      <c r="L50" s="147"/>
      <c r="M50" s="130"/>
      <c r="N50" s="130"/>
      <c r="O50" s="130"/>
      <c r="P50" s="130"/>
      <c r="Q50" s="130"/>
      <c r="R50" s="130"/>
      <c r="S50" s="120"/>
    </row>
    <row r="51" spans="1:19" ht="15.6" customHeight="1">
      <c r="A51" s="125"/>
      <c r="B51" s="128"/>
      <c r="C51" s="88" t="s">
        <v>211</v>
      </c>
      <c r="D51" s="130"/>
      <c r="E51" s="132"/>
      <c r="F51" s="135"/>
      <c r="G51" s="135"/>
      <c r="H51" s="138"/>
      <c r="I51" s="141"/>
      <c r="J51" s="141"/>
      <c r="K51" s="144"/>
      <c r="L51" s="147"/>
      <c r="M51" s="130"/>
      <c r="N51" s="130"/>
      <c r="O51" s="130"/>
      <c r="P51" s="130"/>
      <c r="Q51" s="130"/>
      <c r="R51" s="130"/>
      <c r="S51" s="120"/>
    </row>
    <row r="52" spans="1:19" ht="15.6" customHeight="1">
      <c r="A52" s="125"/>
      <c r="B52" s="128"/>
      <c r="C52" s="88" t="s">
        <v>210</v>
      </c>
      <c r="D52" s="130"/>
      <c r="E52" s="132"/>
      <c r="F52" s="135"/>
      <c r="G52" s="135"/>
      <c r="H52" s="138"/>
      <c r="I52" s="141"/>
      <c r="J52" s="141"/>
      <c r="K52" s="144"/>
      <c r="L52" s="147"/>
      <c r="M52" s="130"/>
      <c r="N52" s="130"/>
      <c r="O52" s="130"/>
      <c r="P52" s="130"/>
      <c r="Q52" s="130"/>
      <c r="R52" s="130"/>
      <c r="S52" s="120"/>
    </row>
    <row r="53" spans="1:19" ht="15.6" customHeight="1" thickBot="1">
      <c r="A53" s="126"/>
      <c r="B53" s="129"/>
      <c r="C53" s="88" t="s">
        <v>142</v>
      </c>
      <c r="D53" s="123"/>
      <c r="E53" s="133"/>
      <c r="F53" s="136"/>
      <c r="G53" s="136"/>
      <c r="H53" s="139"/>
      <c r="I53" s="142"/>
      <c r="J53" s="142"/>
      <c r="K53" s="145"/>
      <c r="L53" s="148"/>
      <c r="M53" s="123"/>
      <c r="N53" s="123"/>
      <c r="O53" s="123"/>
      <c r="P53" s="123"/>
      <c r="Q53" s="123"/>
      <c r="R53" s="123"/>
      <c r="S53" s="121"/>
    </row>
    <row r="54" spans="1:19">
      <c r="A54" s="176" t="s">
        <v>16</v>
      </c>
      <c r="B54" s="134" t="s">
        <v>27</v>
      </c>
      <c r="C54" s="16" t="s">
        <v>113</v>
      </c>
      <c r="D54" s="122" t="s">
        <v>145</v>
      </c>
      <c r="E54" s="134" t="s">
        <v>144</v>
      </c>
      <c r="F54" s="134" t="s">
        <v>51</v>
      </c>
      <c r="G54" s="134" t="s">
        <v>149</v>
      </c>
      <c r="H54" s="137"/>
      <c r="I54" s="140">
        <v>7.923849186017824</v>
      </c>
      <c r="J54" s="140">
        <f>I54*(1-($I$2+$I$3))*(1-$I$4)</f>
        <v>7.923849186017824</v>
      </c>
      <c r="K54" s="143">
        <f>J54*$I$5</f>
        <v>332.80166581274858</v>
      </c>
      <c r="L54" s="146"/>
      <c r="M54" s="122" t="s">
        <v>2</v>
      </c>
      <c r="N54" s="122"/>
      <c r="O54" s="122"/>
      <c r="P54" s="122"/>
      <c r="Q54" s="122" t="s">
        <v>2</v>
      </c>
      <c r="R54" s="122">
        <v>10</v>
      </c>
      <c r="S54" s="119">
        <v>4820197142132</v>
      </c>
    </row>
    <row r="55" spans="1:19">
      <c r="A55" s="177"/>
      <c r="B55" s="135"/>
      <c r="C55" s="10" t="s">
        <v>115</v>
      </c>
      <c r="D55" s="130"/>
      <c r="E55" s="135"/>
      <c r="F55" s="135"/>
      <c r="G55" s="135"/>
      <c r="H55" s="138"/>
      <c r="I55" s="141"/>
      <c r="J55" s="141"/>
      <c r="K55" s="144"/>
      <c r="L55" s="147"/>
      <c r="M55" s="130" t="s">
        <v>2</v>
      </c>
      <c r="N55" s="130"/>
      <c r="O55" s="130"/>
      <c r="P55" s="130"/>
      <c r="Q55" s="130" t="s">
        <v>2</v>
      </c>
      <c r="R55" s="130"/>
      <c r="S55" s="120"/>
    </row>
    <row r="56" spans="1:19">
      <c r="A56" s="177"/>
      <c r="B56" s="135"/>
      <c r="C56" s="18" t="s">
        <v>123</v>
      </c>
      <c r="D56" s="130"/>
      <c r="E56" s="135"/>
      <c r="F56" s="135"/>
      <c r="G56" s="135"/>
      <c r="H56" s="138"/>
      <c r="I56" s="141"/>
      <c r="J56" s="141"/>
      <c r="K56" s="144"/>
      <c r="L56" s="147"/>
      <c r="M56" s="130" t="s">
        <v>2</v>
      </c>
      <c r="N56" s="130"/>
      <c r="O56" s="130"/>
      <c r="P56" s="130"/>
      <c r="Q56" s="130" t="s">
        <v>2</v>
      </c>
      <c r="R56" s="130"/>
      <c r="S56" s="120"/>
    </row>
    <row r="57" spans="1:19">
      <c r="A57" s="177"/>
      <c r="B57" s="135"/>
      <c r="C57" s="18" t="s">
        <v>131</v>
      </c>
      <c r="D57" s="130"/>
      <c r="E57" s="135"/>
      <c r="F57" s="135"/>
      <c r="G57" s="135"/>
      <c r="H57" s="138"/>
      <c r="I57" s="141"/>
      <c r="J57" s="141"/>
      <c r="K57" s="144"/>
      <c r="L57" s="147"/>
      <c r="M57" s="130" t="s">
        <v>2</v>
      </c>
      <c r="N57" s="130"/>
      <c r="O57" s="130"/>
      <c r="P57" s="130"/>
      <c r="Q57" s="130" t="s">
        <v>2</v>
      </c>
      <c r="R57" s="130"/>
      <c r="S57" s="120"/>
    </row>
    <row r="58" spans="1:19">
      <c r="A58" s="177"/>
      <c r="B58" s="135"/>
      <c r="C58" s="18" t="s">
        <v>134</v>
      </c>
      <c r="D58" s="130"/>
      <c r="E58" s="135"/>
      <c r="F58" s="135"/>
      <c r="G58" s="135"/>
      <c r="H58" s="138"/>
      <c r="I58" s="141"/>
      <c r="J58" s="141"/>
      <c r="K58" s="144"/>
      <c r="L58" s="147"/>
      <c r="M58" s="130" t="s">
        <v>2</v>
      </c>
      <c r="N58" s="130"/>
      <c r="O58" s="130"/>
      <c r="P58" s="130"/>
      <c r="Q58" s="130" t="s">
        <v>2</v>
      </c>
      <c r="R58" s="130"/>
      <c r="S58" s="120"/>
    </row>
    <row r="59" spans="1:19" ht="13.5" thickBot="1">
      <c r="A59" s="178"/>
      <c r="B59" s="136"/>
      <c r="C59" s="20" t="s">
        <v>138</v>
      </c>
      <c r="D59" s="123"/>
      <c r="E59" s="136"/>
      <c r="F59" s="136"/>
      <c r="G59" s="136"/>
      <c r="H59" s="139"/>
      <c r="I59" s="142"/>
      <c r="J59" s="142"/>
      <c r="K59" s="145"/>
      <c r="L59" s="148"/>
      <c r="M59" s="123" t="s">
        <v>2</v>
      </c>
      <c r="N59" s="123"/>
      <c r="O59" s="123"/>
      <c r="P59" s="123"/>
      <c r="Q59" s="123" t="s">
        <v>2</v>
      </c>
      <c r="R59" s="123"/>
      <c r="S59" s="121"/>
    </row>
    <row r="60" spans="1:19" ht="14" customHeight="1">
      <c r="A60" s="176" t="s">
        <v>16</v>
      </c>
      <c r="B60" s="134" t="s">
        <v>28</v>
      </c>
      <c r="C60" s="10" t="s">
        <v>146</v>
      </c>
      <c r="D60" s="122" t="s">
        <v>145</v>
      </c>
      <c r="E60" s="134" t="s">
        <v>144</v>
      </c>
      <c r="F60" s="134" t="s">
        <v>51</v>
      </c>
      <c r="G60" s="134" t="s">
        <v>149</v>
      </c>
      <c r="H60" s="137"/>
      <c r="I60" s="140">
        <v>8.2694034778453034</v>
      </c>
      <c r="J60" s="140">
        <f>I60*(1-($I$2+$I$3))*(1-$I$4)</f>
        <v>8.2694034778453034</v>
      </c>
      <c r="K60" s="143">
        <f>J60*$I$5</f>
        <v>347.31494606950275</v>
      </c>
      <c r="L60" s="146"/>
      <c r="M60" s="122" t="s">
        <v>2</v>
      </c>
      <c r="N60" s="122"/>
      <c r="O60" s="122"/>
      <c r="P60" s="122"/>
      <c r="Q60" s="122" t="s">
        <v>2</v>
      </c>
      <c r="R60" s="122">
        <v>10</v>
      </c>
      <c r="S60" s="119">
        <v>4820197142149</v>
      </c>
    </row>
    <row r="61" spans="1:19" ht="14" customHeight="1">
      <c r="A61" s="177"/>
      <c r="B61" s="135"/>
      <c r="C61" s="18" t="s">
        <v>113</v>
      </c>
      <c r="D61" s="130"/>
      <c r="E61" s="135"/>
      <c r="F61" s="135"/>
      <c r="G61" s="135"/>
      <c r="H61" s="138"/>
      <c r="I61" s="141"/>
      <c r="J61" s="141"/>
      <c r="K61" s="144"/>
      <c r="L61" s="147"/>
      <c r="M61" s="130" t="s">
        <v>2</v>
      </c>
      <c r="N61" s="130"/>
      <c r="O61" s="130"/>
      <c r="P61" s="130"/>
      <c r="Q61" s="130" t="s">
        <v>2</v>
      </c>
      <c r="R61" s="130"/>
      <c r="S61" s="120"/>
    </row>
    <row r="62" spans="1:19" ht="14" customHeight="1">
      <c r="A62" s="177"/>
      <c r="B62" s="135"/>
      <c r="C62" s="18" t="s">
        <v>123</v>
      </c>
      <c r="D62" s="130"/>
      <c r="E62" s="135"/>
      <c r="F62" s="135"/>
      <c r="G62" s="135"/>
      <c r="H62" s="138"/>
      <c r="I62" s="141"/>
      <c r="J62" s="141"/>
      <c r="K62" s="144"/>
      <c r="L62" s="147"/>
      <c r="M62" s="130" t="s">
        <v>2</v>
      </c>
      <c r="N62" s="130"/>
      <c r="O62" s="130"/>
      <c r="P62" s="130"/>
      <c r="Q62" s="130" t="s">
        <v>2</v>
      </c>
      <c r="R62" s="130"/>
      <c r="S62" s="120"/>
    </row>
    <row r="63" spans="1:19" ht="14" customHeight="1">
      <c r="A63" s="177"/>
      <c r="B63" s="135"/>
      <c r="C63" s="18" t="s">
        <v>147</v>
      </c>
      <c r="D63" s="130"/>
      <c r="E63" s="135"/>
      <c r="F63" s="135"/>
      <c r="G63" s="135"/>
      <c r="H63" s="138"/>
      <c r="I63" s="141"/>
      <c r="J63" s="141"/>
      <c r="K63" s="144"/>
      <c r="L63" s="147"/>
      <c r="M63" s="130" t="s">
        <v>2</v>
      </c>
      <c r="N63" s="130"/>
      <c r="O63" s="130"/>
      <c r="P63" s="130"/>
      <c r="Q63" s="130" t="s">
        <v>2</v>
      </c>
      <c r="R63" s="130"/>
      <c r="S63" s="120"/>
    </row>
    <row r="64" spans="1:19" ht="14" customHeight="1" thickBot="1">
      <c r="A64" s="178"/>
      <c r="B64" s="136"/>
      <c r="C64" s="20" t="s">
        <v>134</v>
      </c>
      <c r="D64" s="123"/>
      <c r="E64" s="136"/>
      <c r="F64" s="136"/>
      <c r="G64" s="136"/>
      <c r="H64" s="139"/>
      <c r="I64" s="142"/>
      <c r="J64" s="142"/>
      <c r="K64" s="145"/>
      <c r="L64" s="148"/>
      <c r="M64" s="123" t="s">
        <v>2</v>
      </c>
      <c r="N64" s="123"/>
      <c r="O64" s="123"/>
      <c r="P64" s="123"/>
      <c r="Q64" s="123" t="s">
        <v>2</v>
      </c>
      <c r="R64" s="123"/>
      <c r="S64" s="121"/>
    </row>
    <row r="65" spans="1:19" ht="16.25" customHeight="1">
      <c r="A65" s="157" t="s">
        <v>29</v>
      </c>
      <c r="B65" s="122" t="s">
        <v>26</v>
      </c>
      <c r="C65" s="16" t="s">
        <v>118</v>
      </c>
      <c r="D65" s="122" t="s">
        <v>145</v>
      </c>
      <c r="E65" s="134" t="s">
        <v>144</v>
      </c>
      <c r="F65" s="134" t="s">
        <v>51</v>
      </c>
      <c r="G65" s="134" t="s">
        <v>149</v>
      </c>
      <c r="H65" s="137"/>
      <c r="I65" s="140">
        <v>8.196686233677287</v>
      </c>
      <c r="J65" s="140">
        <f>I65*(1-($I$2+$I$3))*(1-$I$4)</f>
        <v>8.196686233677287</v>
      </c>
      <c r="K65" s="143">
        <f>J65*$I$5</f>
        <v>344.26082181444605</v>
      </c>
      <c r="L65" s="146"/>
      <c r="M65" s="122" t="s">
        <v>2</v>
      </c>
      <c r="N65" s="122"/>
      <c r="O65" s="122" t="s">
        <v>2</v>
      </c>
      <c r="P65" s="122"/>
      <c r="Q65" s="122" t="s">
        <v>2</v>
      </c>
      <c r="R65" s="122">
        <v>10</v>
      </c>
      <c r="S65" s="119">
        <v>4820197140206</v>
      </c>
    </row>
    <row r="66" spans="1:19" ht="16.25" customHeight="1">
      <c r="A66" s="149"/>
      <c r="B66" s="130"/>
      <c r="C66" s="18" t="s">
        <v>143</v>
      </c>
      <c r="D66" s="130"/>
      <c r="E66" s="135"/>
      <c r="F66" s="135"/>
      <c r="G66" s="135"/>
      <c r="H66" s="138"/>
      <c r="I66" s="141"/>
      <c r="J66" s="141"/>
      <c r="K66" s="144"/>
      <c r="L66" s="147"/>
      <c r="M66" s="130" t="s">
        <v>2</v>
      </c>
      <c r="N66" s="130"/>
      <c r="O66" s="130" t="s">
        <v>2</v>
      </c>
      <c r="P66" s="130"/>
      <c r="Q66" s="130" t="s">
        <v>2</v>
      </c>
      <c r="R66" s="130"/>
      <c r="S66" s="120"/>
    </row>
    <row r="67" spans="1:19" ht="16.25" customHeight="1">
      <c r="A67" s="149"/>
      <c r="B67" s="130"/>
      <c r="C67" s="18" t="s">
        <v>134</v>
      </c>
      <c r="D67" s="130"/>
      <c r="E67" s="135"/>
      <c r="F67" s="135"/>
      <c r="G67" s="135"/>
      <c r="H67" s="138"/>
      <c r="I67" s="141"/>
      <c r="J67" s="141"/>
      <c r="K67" s="144"/>
      <c r="L67" s="147"/>
      <c r="M67" s="130" t="s">
        <v>2</v>
      </c>
      <c r="N67" s="130"/>
      <c r="O67" s="130" t="s">
        <v>2</v>
      </c>
      <c r="P67" s="130"/>
      <c r="Q67" s="130" t="s">
        <v>2</v>
      </c>
      <c r="R67" s="130"/>
      <c r="S67" s="120"/>
    </row>
    <row r="68" spans="1:19" ht="16.25" customHeight="1">
      <c r="A68" s="149"/>
      <c r="B68" s="130"/>
      <c r="C68" s="18" t="s">
        <v>114</v>
      </c>
      <c r="D68" s="130"/>
      <c r="E68" s="135"/>
      <c r="F68" s="135"/>
      <c r="G68" s="135"/>
      <c r="H68" s="138"/>
      <c r="I68" s="141"/>
      <c r="J68" s="141"/>
      <c r="K68" s="144"/>
      <c r="L68" s="147"/>
      <c r="M68" s="130" t="s">
        <v>2</v>
      </c>
      <c r="N68" s="130"/>
      <c r="O68" s="130" t="s">
        <v>2</v>
      </c>
      <c r="P68" s="130"/>
      <c r="Q68" s="130" t="s">
        <v>2</v>
      </c>
      <c r="R68" s="130"/>
      <c r="S68" s="120"/>
    </row>
    <row r="69" spans="1:19" ht="16.25" customHeight="1" thickBot="1">
      <c r="A69" s="150"/>
      <c r="B69" s="123"/>
      <c r="C69" s="20" t="s">
        <v>142</v>
      </c>
      <c r="D69" s="123"/>
      <c r="E69" s="136"/>
      <c r="F69" s="136"/>
      <c r="G69" s="136"/>
      <c r="H69" s="139"/>
      <c r="I69" s="142"/>
      <c r="J69" s="142"/>
      <c r="K69" s="145"/>
      <c r="L69" s="148"/>
      <c r="M69" s="123" t="s">
        <v>2</v>
      </c>
      <c r="N69" s="123"/>
      <c r="O69" s="123" t="s">
        <v>2</v>
      </c>
      <c r="P69" s="123"/>
      <c r="Q69" s="123" t="s">
        <v>2</v>
      </c>
      <c r="R69" s="123"/>
      <c r="S69" s="121"/>
    </row>
    <row r="70" spans="1:19">
      <c r="A70" s="157" t="s">
        <v>30</v>
      </c>
      <c r="B70" s="122" t="s">
        <v>15</v>
      </c>
      <c r="C70" s="16" t="s">
        <v>112</v>
      </c>
      <c r="D70" s="122" t="s">
        <v>145</v>
      </c>
      <c r="E70" s="122" t="s">
        <v>144</v>
      </c>
      <c r="F70" s="122" t="s">
        <v>51</v>
      </c>
      <c r="G70" s="122" t="s">
        <v>150</v>
      </c>
      <c r="H70" s="179"/>
      <c r="I70" s="140">
        <v>6.7136797590571673</v>
      </c>
      <c r="J70" s="140">
        <f t="shared" ref="J70:J84" si="0">I70*(1-($I$2+$I$3))*(1-$I$4)</f>
        <v>6.7136797590571673</v>
      </c>
      <c r="K70" s="140">
        <f t="shared" ref="K70:K95" si="1">J70*$I$5</f>
        <v>281.97454988040101</v>
      </c>
      <c r="L70" s="146"/>
      <c r="M70" s="122" t="s">
        <v>2</v>
      </c>
      <c r="N70" s="122"/>
      <c r="O70" s="122"/>
      <c r="P70" s="122"/>
      <c r="Q70" s="122" t="s">
        <v>2</v>
      </c>
      <c r="R70" s="122">
        <v>10</v>
      </c>
      <c r="S70" s="119">
        <v>4820197141647</v>
      </c>
    </row>
    <row r="71" spans="1:19">
      <c r="A71" s="149"/>
      <c r="B71" s="130"/>
      <c r="C71" s="18" t="s">
        <v>113</v>
      </c>
      <c r="D71" s="130" t="s">
        <v>145</v>
      </c>
      <c r="E71" s="130" t="s">
        <v>144</v>
      </c>
      <c r="F71" s="130" t="s">
        <v>51</v>
      </c>
      <c r="G71" s="130" t="s">
        <v>150</v>
      </c>
      <c r="H71" s="180"/>
      <c r="I71" s="141"/>
      <c r="J71" s="141">
        <f t="shared" si="0"/>
        <v>0</v>
      </c>
      <c r="K71" s="141">
        <f t="shared" si="1"/>
        <v>0</v>
      </c>
      <c r="L71" s="147"/>
      <c r="M71" s="130" t="s">
        <v>2</v>
      </c>
      <c r="N71" s="130"/>
      <c r="O71" s="130"/>
      <c r="P71" s="130"/>
      <c r="Q71" s="130" t="s">
        <v>2</v>
      </c>
      <c r="R71" s="130"/>
      <c r="S71" s="120"/>
    </row>
    <row r="72" spans="1:19">
      <c r="A72" s="149"/>
      <c r="B72" s="130"/>
      <c r="C72" s="18" t="s">
        <v>115</v>
      </c>
      <c r="D72" s="130" t="s">
        <v>145</v>
      </c>
      <c r="E72" s="130" t="s">
        <v>144</v>
      </c>
      <c r="F72" s="130" t="s">
        <v>51</v>
      </c>
      <c r="G72" s="130" t="s">
        <v>150</v>
      </c>
      <c r="H72" s="180"/>
      <c r="I72" s="141"/>
      <c r="J72" s="141">
        <f t="shared" si="0"/>
        <v>0</v>
      </c>
      <c r="K72" s="141">
        <f t="shared" si="1"/>
        <v>0</v>
      </c>
      <c r="L72" s="147"/>
      <c r="M72" s="130" t="s">
        <v>2</v>
      </c>
      <c r="N72" s="130"/>
      <c r="O72" s="130"/>
      <c r="P72" s="130"/>
      <c r="Q72" s="130" t="s">
        <v>2</v>
      </c>
      <c r="R72" s="130"/>
      <c r="S72" s="120"/>
    </row>
    <row r="73" spans="1:19">
      <c r="A73" s="149"/>
      <c r="B73" s="130"/>
      <c r="C73" s="18" t="s">
        <v>118</v>
      </c>
      <c r="D73" s="130" t="s">
        <v>145</v>
      </c>
      <c r="E73" s="130" t="s">
        <v>144</v>
      </c>
      <c r="F73" s="130" t="s">
        <v>51</v>
      </c>
      <c r="G73" s="130" t="s">
        <v>150</v>
      </c>
      <c r="H73" s="180"/>
      <c r="I73" s="141"/>
      <c r="J73" s="141">
        <f t="shared" si="0"/>
        <v>0</v>
      </c>
      <c r="K73" s="141">
        <f t="shared" si="1"/>
        <v>0</v>
      </c>
      <c r="L73" s="147"/>
      <c r="M73" s="130" t="s">
        <v>2</v>
      </c>
      <c r="N73" s="130"/>
      <c r="O73" s="130"/>
      <c r="P73" s="130"/>
      <c r="Q73" s="130" t="s">
        <v>2</v>
      </c>
      <c r="R73" s="130"/>
      <c r="S73" s="120"/>
    </row>
    <row r="74" spans="1:19">
      <c r="A74" s="149"/>
      <c r="B74" s="130"/>
      <c r="C74" s="18" t="s">
        <v>123</v>
      </c>
      <c r="D74" s="130" t="s">
        <v>145</v>
      </c>
      <c r="E74" s="130" t="s">
        <v>144</v>
      </c>
      <c r="F74" s="130" t="s">
        <v>51</v>
      </c>
      <c r="G74" s="130" t="s">
        <v>150</v>
      </c>
      <c r="H74" s="180"/>
      <c r="I74" s="141"/>
      <c r="J74" s="141">
        <f t="shared" si="0"/>
        <v>0</v>
      </c>
      <c r="K74" s="141">
        <f t="shared" si="1"/>
        <v>0</v>
      </c>
      <c r="L74" s="147"/>
      <c r="M74" s="130" t="s">
        <v>2</v>
      </c>
      <c r="N74" s="130"/>
      <c r="O74" s="130"/>
      <c r="P74" s="130"/>
      <c r="Q74" s="130" t="s">
        <v>2</v>
      </c>
      <c r="R74" s="130"/>
      <c r="S74" s="120"/>
    </row>
    <row r="75" spans="1:19">
      <c r="A75" s="149"/>
      <c r="B75" s="130"/>
      <c r="C75" s="18" t="s">
        <v>128</v>
      </c>
      <c r="D75" s="130" t="s">
        <v>145</v>
      </c>
      <c r="E75" s="130" t="s">
        <v>144</v>
      </c>
      <c r="F75" s="130" t="s">
        <v>51</v>
      </c>
      <c r="G75" s="130" t="s">
        <v>150</v>
      </c>
      <c r="H75" s="180"/>
      <c r="I75" s="141"/>
      <c r="J75" s="141">
        <f t="shared" si="0"/>
        <v>0</v>
      </c>
      <c r="K75" s="141">
        <f t="shared" si="1"/>
        <v>0</v>
      </c>
      <c r="L75" s="147"/>
      <c r="M75" s="130" t="s">
        <v>2</v>
      </c>
      <c r="N75" s="130"/>
      <c r="O75" s="130"/>
      <c r="P75" s="130"/>
      <c r="Q75" s="130" t="s">
        <v>2</v>
      </c>
      <c r="R75" s="130"/>
      <c r="S75" s="120"/>
    </row>
    <row r="76" spans="1:19">
      <c r="A76" s="149"/>
      <c r="B76" s="130"/>
      <c r="C76" s="18" t="s">
        <v>131</v>
      </c>
      <c r="D76" s="130" t="s">
        <v>145</v>
      </c>
      <c r="E76" s="130" t="s">
        <v>144</v>
      </c>
      <c r="F76" s="130" t="s">
        <v>51</v>
      </c>
      <c r="G76" s="130" t="s">
        <v>150</v>
      </c>
      <c r="H76" s="180"/>
      <c r="I76" s="141"/>
      <c r="J76" s="141">
        <f t="shared" si="0"/>
        <v>0</v>
      </c>
      <c r="K76" s="141">
        <f t="shared" si="1"/>
        <v>0</v>
      </c>
      <c r="L76" s="147"/>
      <c r="M76" s="130" t="s">
        <v>2</v>
      </c>
      <c r="N76" s="130"/>
      <c r="O76" s="130"/>
      <c r="P76" s="130"/>
      <c r="Q76" s="130" t="s">
        <v>2</v>
      </c>
      <c r="R76" s="130"/>
      <c r="S76" s="120"/>
    </row>
    <row r="77" spans="1:19">
      <c r="A77" s="149"/>
      <c r="B77" s="130"/>
      <c r="C77" s="18" t="s">
        <v>132</v>
      </c>
      <c r="D77" s="130" t="s">
        <v>145</v>
      </c>
      <c r="E77" s="130" t="s">
        <v>144</v>
      </c>
      <c r="F77" s="130" t="s">
        <v>51</v>
      </c>
      <c r="G77" s="130" t="s">
        <v>150</v>
      </c>
      <c r="H77" s="180"/>
      <c r="I77" s="141"/>
      <c r="J77" s="141">
        <f t="shared" si="0"/>
        <v>0</v>
      </c>
      <c r="K77" s="141">
        <f t="shared" si="1"/>
        <v>0</v>
      </c>
      <c r="L77" s="147"/>
      <c r="M77" s="130" t="s">
        <v>2</v>
      </c>
      <c r="N77" s="130"/>
      <c r="O77" s="130"/>
      <c r="P77" s="130"/>
      <c r="Q77" s="130" t="s">
        <v>2</v>
      </c>
      <c r="R77" s="130"/>
      <c r="S77" s="120"/>
    </row>
    <row r="78" spans="1:19">
      <c r="A78" s="149"/>
      <c r="B78" s="130"/>
      <c r="C78" s="19" t="s">
        <v>134</v>
      </c>
      <c r="D78" s="130" t="s">
        <v>145</v>
      </c>
      <c r="E78" s="130" t="s">
        <v>144</v>
      </c>
      <c r="F78" s="130" t="s">
        <v>51</v>
      </c>
      <c r="G78" s="130" t="s">
        <v>150</v>
      </c>
      <c r="H78" s="180"/>
      <c r="I78" s="141"/>
      <c r="J78" s="141">
        <f t="shared" si="0"/>
        <v>0</v>
      </c>
      <c r="K78" s="141">
        <f t="shared" si="1"/>
        <v>0</v>
      </c>
      <c r="L78" s="147"/>
      <c r="M78" s="130" t="s">
        <v>2</v>
      </c>
      <c r="N78" s="130"/>
      <c r="O78" s="130"/>
      <c r="P78" s="130"/>
      <c r="Q78" s="130" t="s">
        <v>2</v>
      </c>
      <c r="R78" s="130"/>
      <c r="S78" s="120"/>
    </row>
    <row r="79" spans="1:19">
      <c r="A79" s="149"/>
      <c r="B79" s="130"/>
      <c r="C79" s="18" t="s">
        <v>138</v>
      </c>
      <c r="D79" s="130" t="s">
        <v>145</v>
      </c>
      <c r="E79" s="130" t="s">
        <v>144</v>
      </c>
      <c r="F79" s="130" t="s">
        <v>51</v>
      </c>
      <c r="G79" s="130" t="s">
        <v>150</v>
      </c>
      <c r="H79" s="180"/>
      <c r="I79" s="141"/>
      <c r="J79" s="141">
        <f t="shared" si="0"/>
        <v>0</v>
      </c>
      <c r="K79" s="141">
        <f t="shared" si="1"/>
        <v>0</v>
      </c>
      <c r="L79" s="147"/>
      <c r="M79" s="130" t="s">
        <v>2</v>
      </c>
      <c r="N79" s="130"/>
      <c r="O79" s="130"/>
      <c r="P79" s="130"/>
      <c r="Q79" s="130" t="s">
        <v>2</v>
      </c>
      <c r="R79" s="130"/>
      <c r="S79" s="120"/>
    </row>
    <row r="80" spans="1:19">
      <c r="A80" s="149"/>
      <c r="B80" s="130"/>
      <c r="C80" s="18" t="s">
        <v>139</v>
      </c>
      <c r="D80" s="130" t="s">
        <v>145</v>
      </c>
      <c r="E80" s="130" t="s">
        <v>144</v>
      </c>
      <c r="F80" s="130" t="s">
        <v>51</v>
      </c>
      <c r="G80" s="130" t="s">
        <v>150</v>
      </c>
      <c r="H80" s="180"/>
      <c r="I80" s="141"/>
      <c r="J80" s="141">
        <f t="shared" si="0"/>
        <v>0</v>
      </c>
      <c r="K80" s="141">
        <f t="shared" si="1"/>
        <v>0</v>
      </c>
      <c r="L80" s="147"/>
      <c r="M80" s="130" t="s">
        <v>2</v>
      </c>
      <c r="N80" s="130"/>
      <c r="O80" s="130"/>
      <c r="P80" s="130"/>
      <c r="Q80" s="130" t="s">
        <v>2</v>
      </c>
      <c r="R80" s="130"/>
      <c r="S80" s="120"/>
    </row>
    <row r="81" spans="1:19">
      <c r="A81" s="149"/>
      <c r="B81" s="130"/>
      <c r="C81" s="88" t="s">
        <v>206</v>
      </c>
      <c r="D81" s="130"/>
      <c r="E81" s="130"/>
      <c r="F81" s="130"/>
      <c r="G81" s="130"/>
      <c r="H81" s="180"/>
      <c r="I81" s="141"/>
      <c r="J81" s="141"/>
      <c r="K81" s="141"/>
      <c r="L81" s="147"/>
      <c r="M81" s="130"/>
      <c r="N81" s="130"/>
      <c r="O81" s="130"/>
      <c r="P81" s="130"/>
      <c r="Q81" s="130"/>
      <c r="R81" s="130"/>
      <c r="S81" s="120"/>
    </row>
    <row r="82" spans="1:19">
      <c r="A82" s="149"/>
      <c r="B82" s="130"/>
      <c r="C82" s="88" t="s">
        <v>148</v>
      </c>
      <c r="D82" s="130"/>
      <c r="E82" s="130"/>
      <c r="F82" s="130"/>
      <c r="G82" s="130"/>
      <c r="H82" s="180"/>
      <c r="I82" s="141"/>
      <c r="J82" s="141"/>
      <c r="K82" s="141"/>
      <c r="L82" s="147"/>
      <c r="M82" s="130"/>
      <c r="N82" s="130"/>
      <c r="O82" s="130"/>
      <c r="P82" s="130"/>
      <c r="Q82" s="130"/>
      <c r="R82" s="130"/>
      <c r="S82" s="120"/>
    </row>
    <row r="83" spans="1:19" ht="13.5" thickBot="1">
      <c r="A83" s="149"/>
      <c r="B83" s="130"/>
      <c r="C83" s="18" t="s">
        <v>142</v>
      </c>
      <c r="D83" s="130" t="s">
        <v>145</v>
      </c>
      <c r="E83" s="130" t="s">
        <v>144</v>
      </c>
      <c r="F83" s="130" t="s">
        <v>51</v>
      </c>
      <c r="G83" s="130" t="s">
        <v>150</v>
      </c>
      <c r="H83" s="180"/>
      <c r="I83" s="141"/>
      <c r="J83" s="141">
        <f t="shared" si="0"/>
        <v>0</v>
      </c>
      <c r="K83" s="141">
        <f t="shared" si="1"/>
        <v>0</v>
      </c>
      <c r="L83" s="147"/>
      <c r="M83" s="130" t="s">
        <v>2</v>
      </c>
      <c r="N83" s="130"/>
      <c r="O83" s="130"/>
      <c r="P83" s="130"/>
      <c r="Q83" s="130" t="s">
        <v>2</v>
      </c>
      <c r="R83" s="130"/>
      <c r="S83" s="120"/>
    </row>
    <row r="84" spans="1:19" ht="32" customHeight="1">
      <c r="A84" s="157" t="s">
        <v>30</v>
      </c>
      <c r="B84" s="170" t="s">
        <v>202</v>
      </c>
      <c r="C84" s="16" t="s">
        <v>198</v>
      </c>
      <c r="D84" s="122" t="s">
        <v>145</v>
      </c>
      <c r="E84" s="134" t="s">
        <v>144</v>
      </c>
      <c r="F84" s="134" t="s">
        <v>51</v>
      </c>
      <c r="G84" s="134" t="s">
        <v>150</v>
      </c>
      <c r="H84" s="137"/>
      <c r="I84" s="140">
        <v>8.0527824379814206</v>
      </c>
      <c r="J84" s="140">
        <f t="shared" si="0"/>
        <v>8.0527824379814206</v>
      </c>
      <c r="K84" s="143">
        <f>J84*$I$5</f>
        <v>338.21686239521966</v>
      </c>
      <c r="L84" s="146"/>
      <c r="M84" s="122" t="s">
        <v>2</v>
      </c>
      <c r="N84" s="122"/>
      <c r="O84" s="122"/>
      <c r="P84" s="122"/>
      <c r="Q84" s="122" t="s">
        <v>2</v>
      </c>
      <c r="R84" s="122">
        <v>10</v>
      </c>
      <c r="S84" s="119">
        <v>4820197143580</v>
      </c>
    </row>
    <row r="85" spans="1:19" ht="32" customHeight="1">
      <c r="A85" s="149"/>
      <c r="B85" s="130"/>
      <c r="C85" s="18" t="s">
        <v>199</v>
      </c>
      <c r="D85" s="130"/>
      <c r="E85" s="135"/>
      <c r="F85" s="135"/>
      <c r="G85" s="135"/>
      <c r="H85" s="138"/>
      <c r="I85" s="141"/>
      <c r="J85" s="141"/>
      <c r="K85" s="144"/>
      <c r="L85" s="147"/>
      <c r="M85" s="130"/>
      <c r="N85" s="130"/>
      <c r="O85" s="130"/>
      <c r="P85" s="130"/>
      <c r="Q85" s="130"/>
      <c r="R85" s="130"/>
      <c r="S85" s="120"/>
    </row>
    <row r="86" spans="1:19" ht="32" customHeight="1" thickBot="1">
      <c r="A86" s="150"/>
      <c r="B86" s="123"/>
      <c r="C86" s="20" t="s">
        <v>200</v>
      </c>
      <c r="D86" s="123"/>
      <c r="E86" s="136"/>
      <c r="F86" s="136"/>
      <c r="G86" s="136"/>
      <c r="H86" s="139"/>
      <c r="I86" s="142"/>
      <c r="J86" s="142"/>
      <c r="K86" s="145"/>
      <c r="L86" s="148"/>
      <c r="M86" s="123"/>
      <c r="N86" s="123"/>
      <c r="O86" s="123"/>
      <c r="P86" s="123"/>
      <c r="Q86" s="123"/>
      <c r="R86" s="123"/>
      <c r="S86" s="121"/>
    </row>
    <row r="87" spans="1:19">
      <c r="A87" s="149" t="s">
        <v>30</v>
      </c>
      <c r="B87" s="130" t="s">
        <v>18</v>
      </c>
      <c r="C87" s="10" t="s">
        <v>115</v>
      </c>
      <c r="D87" s="130" t="s">
        <v>145</v>
      </c>
      <c r="E87" s="130" t="s">
        <v>144</v>
      </c>
      <c r="F87" s="130" t="s">
        <v>51</v>
      </c>
      <c r="G87" s="130" t="s">
        <v>150</v>
      </c>
      <c r="H87" s="250"/>
      <c r="I87" s="141">
        <v>7.2361742602149075</v>
      </c>
      <c r="J87" s="141">
        <f t="shared" ref="J87:J95" si="2">I87*(1-($I$2+$I$3))*(1-$I$4)</f>
        <v>7.2361742602149075</v>
      </c>
      <c r="K87" s="141">
        <f t="shared" si="1"/>
        <v>303.91931892902613</v>
      </c>
      <c r="L87" s="147"/>
      <c r="M87" s="130" t="s">
        <v>2</v>
      </c>
      <c r="N87" s="130"/>
      <c r="O87" s="130"/>
      <c r="P87" s="130"/>
      <c r="Q87" s="130" t="s">
        <v>2</v>
      </c>
      <c r="R87" s="130">
        <v>10</v>
      </c>
      <c r="S87" s="120">
        <v>4820197141913</v>
      </c>
    </row>
    <row r="88" spans="1:19">
      <c r="A88" s="149"/>
      <c r="B88" s="130"/>
      <c r="C88" s="18" t="s">
        <v>118</v>
      </c>
      <c r="D88" s="130" t="s">
        <v>145</v>
      </c>
      <c r="E88" s="130" t="s">
        <v>144</v>
      </c>
      <c r="F88" s="130" t="s">
        <v>51</v>
      </c>
      <c r="G88" s="130" t="s">
        <v>150</v>
      </c>
      <c r="H88" s="180"/>
      <c r="I88" s="141"/>
      <c r="J88" s="141">
        <f t="shared" si="2"/>
        <v>0</v>
      </c>
      <c r="K88" s="141">
        <f t="shared" si="1"/>
        <v>0</v>
      </c>
      <c r="L88" s="147"/>
      <c r="M88" s="130" t="s">
        <v>2</v>
      </c>
      <c r="N88" s="130"/>
      <c r="O88" s="130"/>
      <c r="P88" s="130"/>
      <c r="Q88" s="130" t="s">
        <v>2</v>
      </c>
      <c r="R88" s="130"/>
      <c r="S88" s="120"/>
    </row>
    <row r="89" spans="1:19">
      <c r="A89" s="149"/>
      <c r="B89" s="130"/>
      <c r="C89" s="18" t="s">
        <v>128</v>
      </c>
      <c r="D89" s="130" t="s">
        <v>145</v>
      </c>
      <c r="E89" s="130" t="s">
        <v>144</v>
      </c>
      <c r="F89" s="130" t="s">
        <v>51</v>
      </c>
      <c r="G89" s="130" t="s">
        <v>150</v>
      </c>
      <c r="H89" s="180"/>
      <c r="I89" s="141"/>
      <c r="J89" s="141">
        <f t="shared" si="2"/>
        <v>0</v>
      </c>
      <c r="K89" s="141">
        <f t="shared" si="1"/>
        <v>0</v>
      </c>
      <c r="L89" s="147"/>
      <c r="M89" s="130" t="s">
        <v>2</v>
      </c>
      <c r="N89" s="130"/>
      <c r="O89" s="130"/>
      <c r="P89" s="130"/>
      <c r="Q89" s="130" t="s">
        <v>2</v>
      </c>
      <c r="R89" s="130"/>
      <c r="S89" s="120"/>
    </row>
    <row r="90" spans="1:19">
      <c r="A90" s="149"/>
      <c r="B90" s="130"/>
      <c r="C90" s="18" t="s">
        <v>122</v>
      </c>
      <c r="D90" s="130"/>
      <c r="E90" s="130"/>
      <c r="F90" s="130"/>
      <c r="G90" s="130"/>
      <c r="H90" s="180"/>
      <c r="I90" s="141"/>
      <c r="J90" s="141"/>
      <c r="K90" s="141"/>
      <c r="L90" s="147"/>
      <c r="M90" s="130"/>
      <c r="N90" s="130"/>
      <c r="O90" s="130"/>
      <c r="P90" s="130"/>
      <c r="Q90" s="130"/>
      <c r="R90" s="130"/>
      <c r="S90" s="120"/>
    </row>
    <row r="91" spans="1:19">
      <c r="A91" s="149"/>
      <c r="B91" s="130"/>
      <c r="C91" s="18" t="s">
        <v>148</v>
      </c>
      <c r="D91" s="130" t="s">
        <v>145</v>
      </c>
      <c r="E91" s="130" t="s">
        <v>144</v>
      </c>
      <c r="F91" s="130" t="s">
        <v>51</v>
      </c>
      <c r="G91" s="130" t="s">
        <v>150</v>
      </c>
      <c r="H91" s="180"/>
      <c r="I91" s="141"/>
      <c r="J91" s="141">
        <f t="shared" si="2"/>
        <v>0</v>
      </c>
      <c r="K91" s="141">
        <f t="shared" si="1"/>
        <v>0</v>
      </c>
      <c r="L91" s="147"/>
      <c r="M91" s="130" t="s">
        <v>2</v>
      </c>
      <c r="N91" s="130"/>
      <c r="O91" s="130"/>
      <c r="P91" s="130"/>
      <c r="Q91" s="130" t="s">
        <v>2</v>
      </c>
      <c r="R91" s="130"/>
      <c r="S91" s="120"/>
    </row>
    <row r="92" spans="1:19">
      <c r="A92" s="149"/>
      <c r="B92" s="130"/>
      <c r="C92" s="18" t="s">
        <v>131</v>
      </c>
      <c r="D92" s="130" t="s">
        <v>145</v>
      </c>
      <c r="E92" s="130" t="s">
        <v>144</v>
      </c>
      <c r="F92" s="130" t="s">
        <v>51</v>
      </c>
      <c r="G92" s="130" t="s">
        <v>150</v>
      </c>
      <c r="H92" s="180"/>
      <c r="I92" s="141"/>
      <c r="J92" s="141">
        <f t="shared" si="2"/>
        <v>0</v>
      </c>
      <c r="K92" s="141">
        <f t="shared" si="1"/>
        <v>0</v>
      </c>
      <c r="L92" s="147"/>
      <c r="M92" s="130" t="s">
        <v>2</v>
      </c>
      <c r="N92" s="130"/>
      <c r="O92" s="130"/>
      <c r="P92" s="130"/>
      <c r="Q92" s="130" t="s">
        <v>2</v>
      </c>
      <c r="R92" s="130"/>
      <c r="S92" s="120"/>
    </row>
    <row r="93" spans="1:19">
      <c r="A93" s="149"/>
      <c r="B93" s="130"/>
      <c r="C93" s="88" t="s">
        <v>207</v>
      </c>
      <c r="D93" s="130"/>
      <c r="E93" s="130"/>
      <c r="F93" s="130"/>
      <c r="G93" s="130"/>
      <c r="H93" s="180"/>
      <c r="I93" s="141"/>
      <c r="J93" s="141"/>
      <c r="K93" s="141"/>
      <c r="L93" s="147"/>
      <c r="M93" s="130"/>
      <c r="N93" s="130"/>
      <c r="O93" s="130"/>
      <c r="P93" s="130"/>
      <c r="Q93" s="130"/>
      <c r="R93" s="130"/>
      <c r="S93" s="120"/>
    </row>
    <row r="94" spans="1:19">
      <c r="A94" s="149"/>
      <c r="B94" s="130"/>
      <c r="C94" s="88" t="s">
        <v>208</v>
      </c>
      <c r="D94" s="130"/>
      <c r="E94" s="130"/>
      <c r="F94" s="130"/>
      <c r="G94" s="130"/>
      <c r="H94" s="180"/>
      <c r="I94" s="141"/>
      <c r="J94" s="141"/>
      <c r="K94" s="141"/>
      <c r="L94" s="147"/>
      <c r="M94" s="130"/>
      <c r="N94" s="130"/>
      <c r="O94" s="130"/>
      <c r="P94" s="130"/>
      <c r="Q94" s="130"/>
      <c r="R94" s="130"/>
      <c r="S94" s="120"/>
    </row>
    <row r="95" spans="1:19">
      <c r="A95" s="149"/>
      <c r="B95" s="130"/>
      <c r="C95" s="18" t="s">
        <v>134</v>
      </c>
      <c r="D95" s="130" t="s">
        <v>145</v>
      </c>
      <c r="E95" s="130" t="s">
        <v>144</v>
      </c>
      <c r="F95" s="130" t="s">
        <v>51</v>
      </c>
      <c r="G95" s="130" t="s">
        <v>150</v>
      </c>
      <c r="H95" s="180"/>
      <c r="I95" s="141"/>
      <c r="J95" s="141">
        <f t="shared" si="2"/>
        <v>0</v>
      </c>
      <c r="K95" s="141">
        <f t="shared" si="1"/>
        <v>0</v>
      </c>
      <c r="L95" s="147"/>
      <c r="M95" s="130" t="s">
        <v>2</v>
      </c>
      <c r="N95" s="130"/>
      <c r="O95" s="130"/>
      <c r="P95" s="130"/>
      <c r="Q95" s="130" t="s">
        <v>2</v>
      </c>
      <c r="R95" s="130"/>
      <c r="S95" s="120"/>
    </row>
    <row r="96" spans="1:19">
      <c r="A96" s="149"/>
      <c r="B96" s="130"/>
      <c r="C96" s="22" t="s">
        <v>123</v>
      </c>
      <c r="D96" s="130"/>
      <c r="E96" s="130"/>
      <c r="F96" s="130"/>
      <c r="G96" s="130"/>
      <c r="H96" s="251"/>
      <c r="I96" s="141"/>
      <c r="J96" s="141"/>
      <c r="K96" s="141"/>
      <c r="L96" s="147"/>
      <c r="M96" s="130"/>
      <c r="N96" s="130"/>
      <c r="O96" s="130"/>
      <c r="P96" s="130"/>
      <c r="Q96" s="130"/>
      <c r="R96" s="130"/>
      <c r="S96" s="120"/>
    </row>
    <row r="97" spans="1:19" ht="13.5" thickBot="1">
      <c r="A97" s="150"/>
      <c r="B97" s="123"/>
      <c r="C97" s="20" t="s">
        <v>142</v>
      </c>
      <c r="D97" s="123" t="s">
        <v>145</v>
      </c>
      <c r="E97" s="123" t="s">
        <v>144</v>
      </c>
      <c r="F97" s="123" t="s">
        <v>51</v>
      </c>
      <c r="G97" s="123" t="s">
        <v>150</v>
      </c>
      <c r="H97" s="181"/>
      <c r="I97" s="142"/>
      <c r="J97" s="142">
        <f t="shared" ref="J97:J159" si="3">I97*(1-($I$2+$I$3))*(1-$I$4)</f>
        <v>0</v>
      </c>
      <c r="K97" s="142">
        <f t="shared" ref="K97:K159" si="4">J97*$I$5</f>
        <v>0</v>
      </c>
      <c r="L97" s="148"/>
      <c r="M97" s="123" t="s">
        <v>2</v>
      </c>
      <c r="N97" s="123"/>
      <c r="O97" s="123"/>
      <c r="P97" s="123"/>
      <c r="Q97" s="123" t="s">
        <v>2</v>
      </c>
      <c r="R97" s="123"/>
      <c r="S97" s="121"/>
    </row>
    <row r="98" spans="1:19" ht="14" customHeight="1">
      <c r="A98" s="157" t="s">
        <v>30</v>
      </c>
      <c r="B98" s="122" t="s">
        <v>26</v>
      </c>
      <c r="C98" s="16" t="s">
        <v>118</v>
      </c>
      <c r="D98" s="122" t="s">
        <v>145</v>
      </c>
      <c r="E98" s="122" t="s">
        <v>144</v>
      </c>
      <c r="F98" s="122" t="s">
        <v>51</v>
      </c>
      <c r="G98" s="122" t="s">
        <v>150</v>
      </c>
      <c r="H98" s="179"/>
      <c r="I98" s="140">
        <v>7.2361742602149075</v>
      </c>
      <c r="J98" s="140">
        <f t="shared" si="3"/>
        <v>7.2361742602149075</v>
      </c>
      <c r="K98" s="140">
        <f t="shared" si="4"/>
        <v>303.91931892902613</v>
      </c>
      <c r="L98" s="146"/>
      <c r="M98" s="122" t="s">
        <v>2</v>
      </c>
      <c r="N98" s="122"/>
      <c r="O98" s="122"/>
      <c r="P98" s="122"/>
      <c r="Q98" s="122" t="s">
        <v>2</v>
      </c>
      <c r="R98" s="122">
        <v>10</v>
      </c>
      <c r="S98" s="119">
        <v>4820058229224</v>
      </c>
    </row>
    <row r="99" spans="1:19" ht="14" customHeight="1">
      <c r="A99" s="149"/>
      <c r="B99" s="130"/>
      <c r="C99" s="18" t="s">
        <v>143</v>
      </c>
      <c r="D99" s="130" t="s">
        <v>145</v>
      </c>
      <c r="E99" s="130" t="s">
        <v>144</v>
      </c>
      <c r="F99" s="130" t="s">
        <v>51</v>
      </c>
      <c r="G99" s="130" t="s">
        <v>150</v>
      </c>
      <c r="H99" s="180"/>
      <c r="I99" s="141"/>
      <c r="J99" s="141">
        <f t="shared" si="3"/>
        <v>0</v>
      </c>
      <c r="K99" s="141">
        <f t="shared" si="4"/>
        <v>0</v>
      </c>
      <c r="L99" s="147"/>
      <c r="M99" s="130" t="s">
        <v>2</v>
      </c>
      <c r="N99" s="130"/>
      <c r="O99" s="130"/>
      <c r="P99" s="130"/>
      <c r="Q99" s="130" t="s">
        <v>2</v>
      </c>
      <c r="R99" s="130"/>
      <c r="S99" s="120"/>
    </row>
    <row r="100" spans="1:19" ht="14" customHeight="1">
      <c r="A100" s="149"/>
      <c r="B100" s="130"/>
      <c r="C100" s="18" t="s">
        <v>128</v>
      </c>
      <c r="D100" s="130" t="s">
        <v>145</v>
      </c>
      <c r="E100" s="130" t="s">
        <v>144</v>
      </c>
      <c r="F100" s="130" t="s">
        <v>51</v>
      </c>
      <c r="G100" s="130" t="s">
        <v>150</v>
      </c>
      <c r="H100" s="180"/>
      <c r="I100" s="141"/>
      <c r="J100" s="141">
        <f t="shared" si="3"/>
        <v>0</v>
      </c>
      <c r="K100" s="141">
        <f t="shared" si="4"/>
        <v>0</v>
      </c>
      <c r="L100" s="147"/>
      <c r="M100" s="130" t="s">
        <v>2</v>
      </c>
      <c r="N100" s="130"/>
      <c r="O100" s="130"/>
      <c r="P100" s="130"/>
      <c r="Q100" s="130" t="s">
        <v>2</v>
      </c>
      <c r="R100" s="130"/>
      <c r="S100" s="120"/>
    </row>
    <row r="101" spans="1:19" ht="14" customHeight="1">
      <c r="A101" s="149"/>
      <c r="B101" s="130"/>
      <c r="C101" s="18" t="s">
        <v>134</v>
      </c>
      <c r="D101" s="130" t="s">
        <v>145</v>
      </c>
      <c r="E101" s="130" t="s">
        <v>144</v>
      </c>
      <c r="F101" s="130" t="s">
        <v>51</v>
      </c>
      <c r="G101" s="130" t="s">
        <v>150</v>
      </c>
      <c r="H101" s="180"/>
      <c r="I101" s="141"/>
      <c r="J101" s="141">
        <f t="shared" si="3"/>
        <v>0</v>
      </c>
      <c r="K101" s="141">
        <f t="shared" si="4"/>
        <v>0</v>
      </c>
      <c r="L101" s="147"/>
      <c r="M101" s="130" t="s">
        <v>2</v>
      </c>
      <c r="N101" s="130"/>
      <c r="O101" s="130"/>
      <c r="P101" s="130"/>
      <c r="Q101" s="130" t="s">
        <v>2</v>
      </c>
      <c r="R101" s="130"/>
      <c r="S101" s="120"/>
    </row>
    <row r="102" spans="1:19" ht="14" customHeight="1">
      <c r="A102" s="149"/>
      <c r="B102" s="130"/>
      <c r="C102" s="18" t="s">
        <v>114</v>
      </c>
      <c r="D102" s="130" t="s">
        <v>145</v>
      </c>
      <c r="E102" s="130" t="s">
        <v>144</v>
      </c>
      <c r="F102" s="130" t="s">
        <v>51</v>
      </c>
      <c r="G102" s="130" t="s">
        <v>150</v>
      </c>
      <c r="H102" s="180"/>
      <c r="I102" s="141"/>
      <c r="J102" s="141">
        <f t="shared" si="3"/>
        <v>0</v>
      </c>
      <c r="K102" s="141">
        <f t="shared" si="4"/>
        <v>0</v>
      </c>
      <c r="L102" s="147"/>
      <c r="M102" s="130" t="s">
        <v>2</v>
      </c>
      <c r="N102" s="130"/>
      <c r="O102" s="130"/>
      <c r="P102" s="130"/>
      <c r="Q102" s="130" t="s">
        <v>2</v>
      </c>
      <c r="R102" s="130"/>
      <c r="S102" s="120"/>
    </row>
    <row r="103" spans="1:19" ht="14" customHeight="1" thickBot="1">
      <c r="A103" s="150"/>
      <c r="B103" s="123"/>
      <c r="C103" s="20" t="s">
        <v>142</v>
      </c>
      <c r="D103" s="123" t="s">
        <v>145</v>
      </c>
      <c r="E103" s="123" t="s">
        <v>144</v>
      </c>
      <c r="F103" s="123" t="s">
        <v>51</v>
      </c>
      <c r="G103" s="123" t="s">
        <v>150</v>
      </c>
      <c r="H103" s="181"/>
      <c r="I103" s="142"/>
      <c r="J103" s="142">
        <f t="shared" si="3"/>
        <v>0</v>
      </c>
      <c r="K103" s="142">
        <f t="shared" si="4"/>
        <v>0</v>
      </c>
      <c r="L103" s="148"/>
      <c r="M103" s="123" t="s">
        <v>2</v>
      </c>
      <c r="N103" s="123"/>
      <c r="O103" s="123"/>
      <c r="P103" s="123"/>
      <c r="Q103" s="123" t="s">
        <v>2</v>
      </c>
      <c r="R103" s="123"/>
      <c r="S103" s="121"/>
    </row>
    <row r="104" spans="1:19" ht="30" customHeight="1">
      <c r="A104" s="124" t="s">
        <v>30</v>
      </c>
      <c r="B104" s="127" t="s">
        <v>215</v>
      </c>
      <c r="C104" s="97" t="s">
        <v>134</v>
      </c>
      <c r="D104" s="122" t="s">
        <v>145</v>
      </c>
      <c r="E104" s="131" t="s">
        <v>144</v>
      </c>
      <c r="F104" s="134" t="s">
        <v>51</v>
      </c>
      <c r="G104" s="134" t="s">
        <v>149</v>
      </c>
      <c r="H104" s="137"/>
      <c r="I104" s="140">
        <v>7.9</v>
      </c>
      <c r="J104" s="140">
        <f>I104*(1-($I$2+$I$3))*(1-$I$4)</f>
        <v>7.9</v>
      </c>
      <c r="K104" s="143">
        <f>J104*$I$5</f>
        <v>331.8</v>
      </c>
      <c r="L104" s="146"/>
      <c r="M104" s="122" t="s">
        <v>2</v>
      </c>
      <c r="N104" s="122"/>
      <c r="O104" s="122"/>
      <c r="P104" s="122"/>
      <c r="Q104" s="122" t="s">
        <v>2</v>
      </c>
      <c r="R104" s="122">
        <v>10</v>
      </c>
      <c r="S104" s="119">
        <v>4820197143993</v>
      </c>
    </row>
    <row r="105" spans="1:19" ht="30" customHeight="1">
      <c r="A105" s="125"/>
      <c r="B105" s="128"/>
      <c r="C105" s="87" t="s">
        <v>113</v>
      </c>
      <c r="D105" s="130"/>
      <c r="E105" s="132"/>
      <c r="F105" s="135"/>
      <c r="G105" s="135"/>
      <c r="H105" s="138"/>
      <c r="I105" s="141"/>
      <c r="J105" s="141"/>
      <c r="K105" s="144"/>
      <c r="L105" s="147"/>
      <c r="M105" s="130"/>
      <c r="N105" s="130"/>
      <c r="O105" s="130"/>
      <c r="P105" s="130"/>
      <c r="Q105" s="130"/>
      <c r="R105" s="130"/>
      <c r="S105" s="120"/>
    </row>
    <row r="106" spans="1:19" ht="30" customHeight="1" thickBot="1">
      <c r="A106" s="126"/>
      <c r="B106" s="129"/>
      <c r="C106" s="88" t="s">
        <v>142</v>
      </c>
      <c r="D106" s="123"/>
      <c r="E106" s="133"/>
      <c r="F106" s="136"/>
      <c r="G106" s="136"/>
      <c r="H106" s="139"/>
      <c r="I106" s="142"/>
      <c r="J106" s="142"/>
      <c r="K106" s="145"/>
      <c r="L106" s="148"/>
      <c r="M106" s="123"/>
      <c r="N106" s="123"/>
      <c r="O106" s="123"/>
      <c r="P106" s="123"/>
      <c r="Q106" s="123"/>
      <c r="R106" s="123"/>
      <c r="S106" s="121"/>
    </row>
    <row r="107" spans="1:19" ht="14" customHeight="1">
      <c r="A107" s="124" t="s">
        <v>30</v>
      </c>
      <c r="B107" s="127" t="s">
        <v>209</v>
      </c>
      <c r="C107" s="97" t="s">
        <v>128</v>
      </c>
      <c r="D107" s="122" t="s">
        <v>145</v>
      </c>
      <c r="E107" s="131" t="s">
        <v>144</v>
      </c>
      <c r="F107" s="134" t="s">
        <v>51</v>
      </c>
      <c r="G107" s="134" t="s">
        <v>149</v>
      </c>
      <c r="H107" s="137"/>
      <c r="I107" s="140">
        <v>7.65</v>
      </c>
      <c r="J107" s="140">
        <f>I107*(1-($I$2+$I$3))*(1-$I$4)</f>
        <v>7.65</v>
      </c>
      <c r="K107" s="143">
        <f>J107*$I$5</f>
        <v>321.3</v>
      </c>
      <c r="L107" s="146"/>
      <c r="M107" s="122" t="s">
        <v>2</v>
      </c>
      <c r="N107" s="122"/>
      <c r="O107" s="122"/>
      <c r="P107" s="122"/>
      <c r="Q107" s="122" t="s">
        <v>2</v>
      </c>
      <c r="R107" s="122">
        <v>10</v>
      </c>
      <c r="S107" s="119">
        <v>4820197143818</v>
      </c>
    </row>
    <row r="108" spans="1:19" ht="14" customHeight="1">
      <c r="A108" s="125"/>
      <c r="B108" s="128"/>
      <c r="C108" s="88" t="s">
        <v>122</v>
      </c>
      <c r="D108" s="130"/>
      <c r="E108" s="132"/>
      <c r="F108" s="135"/>
      <c r="G108" s="135"/>
      <c r="H108" s="138"/>
      <c r="I108" s="141"/>
      <c r="J108" s="141"/>
      <c r="K108" s="144"/>
      <c r="L108" s="147"/>
      <c r="M108" s="130"/>
      <c r="N108" s="130"/>
      <c r="O108" s="130"/>
      <c r="P108" s="130"/>
      <c r="Q108" s="130"/>
      <c r="R108" s="130"/>
      <c r="S108" s="120"/>
    </row>
    <row r="109" spans="1:19" ht="14" customHeight="1">
      <c r="A109" s="125"/>
      <c r="B109" s="128"/>
      <c r="C109" s="88" t="s">
        <v>118</v>
      </c>
      <c r="D109" s="130"/>
      <c r="E109" s="132"/>
      <c r="F109" s="135"/>
      <c r="G109" s="135"/>
      <c r="H109" s="138"/>
      <c r="I109" s="141"/>
      <c r="J109" s="141"/>
      <c r="K109" s="144"/>
      <c r="L109" s="147"/>
      <c r="M109" s="130"/>
      <c r="N109" s="130"/>
      <c r="O109" s="130"/>
      <c r="P109" s="130"/>
      <c r="Q109" s="130"/>
      <c r="R109" s="130"/>
      <c r="S109" s="120"/>
    </row>
    <row r="110" spans="1:19" ht="14" customHeight="1">
      <c r="A110" s="125"/>
      <c r="B110" s="128"/>
      <c r="C110" s="88" t="s">
        <v>206</v>
      </c>
      <c r="D110" s="130"/>
      <c r="E110" s="132"/>
      <c r="F110" s="135"/>
      <c r="G110" s="135"/>
      <c r="H110" s="138"/>
      <c r="I110" s="141"/>
      <c r="J110" s="141"/>
      <c r="K110" s="144"/>
      <c r="L110" s="147"/>
      <c r="M110" s="130"/>
      <c r="N110" s="130"/>
      <c r="O110" s="130"/>
      <c r="P110" s="130"/>
      <c r="Q110" s="130"/>
      <c r="R110" s="130"/>
      <c r="S110" s="120"/>
    </row>
    <row r="111" spans="1:19" ht="14" customHeight="1">
      <c r="A111" s="125"/>
      <c r="B111" s="128"/>
      <c r="C111" s="88" t="s">
        <v>211</v>
      </c>
      <c r="D111" s="130"/>
      <c r="E111" s="132"/>
      <c r="F111" s="135"/>
      <c r="G111" s="135"/>
      <c r="H111" s="138"/>
      <c r="I111" s="141"/>
      <c r="J111" s="141"/>
      <c r="K111" s="144"/>
      <c r="L111" s="147"/>
      <c r="M111" s="130"/>
      <c r="N111" s="130"/>
      <c r="O111" s="130"/>
      <c r="P111" s="130"/>
      <c r="Q111" s="130"/>
      <c r="R111" s="130"/>
      <c r="S111" s="120"/>
    </row>
    <row r="112" spans="1:19" ht="14" customHeight="1">
      <c r="A112" s="125"/>
      <c r="B112" s="128"/>
      <c r="C112" s="88" t="s">
        <v>210</v>
      </c>
      <c r="D112" s="130"/>
      <c r="E112" s="132"/>
      <c r="F112" s="135"/>
      <c r="G112" s="135"/>
      <c r="H112" s="138"/>
      <c r="I112" s="141"/>
      <c r="J112" s="141"/>
      <c r="K112" s="144"/>
      <c r="L112" s="147"/>
      <c r="M112" s="130"/>
      <c r="N112" s="130"/>
      <c r="O112" s="130"/>
      <c r="P112" s="130"/>
      <c r="Q112" s="130"/>
      <c r="R112" s="130"/>
      <c r="S112" s="120"/>
    </row>
    <row r="113" spans="1:19" ht="14" customHeight="1" thickBot="1">
      <c r="A113" s="126"/>
      <c r="B113" s="129"/>
      <c r="C113" s="88" t="s">
        <v>142</v>
      </c>
      <c r="D113" s="123"/>
      <c r="E113" s="133"/>
      <c r="F113" s="136"/>
      <c r="G113" s="136"/>
      <c r="H113" s="139"/>
      <c r="I113" s="142"/>
      <c r="J113" s="142"/>
      <c r="K113" s="145"/>
      <c r="L113" s="148"/>
      <c r="M113" s="123"/>
      <c r="N113" s="123"/>
      <c r="O113" s="123"/>
      <c r="P113" s="123"/>
      <c r="Q113" s="123"/>
      <c r="R113" s="123"/>
      <c r="S113" s="121"/>
    </row>
    <row r="114" spans="1:19" ht="14" customHeight="1">
      <c r="A114" s="176" t="s">
        <v>30</v>
      </c>
      <c r="B114" s="134" t="s">
        <v>27</v>
      </c>
      <c r="C114" s="10" t="s">
        <v>113</v>
      </c>
      <c r="D114" s="134" t="s">
        <v>145</v>
      </c>
      <c r="E114" s="134" t="s">
        <v>144</v>
      </c>
      <c r="F114" s="134" t="s">
        <v>51</v>
      </c>
      <c r="G114" s="134" t="s">
        <v>150</v>
      </c>
      <c r="H114" s="250"/>
      <c r="I114" s="140">
        <v>7.7072281461539429</v>
      </c>
      <c r="J114" s="140">
        <f t="shared" si="3"/>
        <v>7.7072281461539429</v>
      </c>
      <c r="K114" s="140">
        <f t="shared" si="4"/>
        <v>323.70358213846561</v>
      </c>
      <c r="L114" s="146"/>
      <c r="M114" s="122" t="s">
        <v>2</v>
      </c>
      <c r="N114" s="122"/>
      <c r="O114" s="122"/>
      <c r="P114" s="122"/>
      <c r="Q114" s="122" t="s">
        <v>2</v>
      </c>
      <c r="R114" s="122">
        <v>10</v>
      </c>
      <c r="S114" s="119">
        <v>4820197142170</v>
      </c>
    </row>
    <row r="115" spans="1:19" ht="14" customHeight="1">
      <c r="A115" s="177"/>
      <c r="B115" s="135"/>
      <c r="C115" s="10" t="s">
        <v>115</v>
      </c>
      <c r="D115" s="135" t="s">
        <v>145</v>
      </c>
      <c r="E115" s="135" t="s">
        <v>144</v>
      </c>
      <c r="F115" s="135" t="s">
        <v>51</v>
      </c>
      <c r="G115" s="135" t="s">
        <v>150</v>
      </c>
      <c r="H115" s="180"/>
      <c r="I115" s="141"/>
      <c r="J115" s="141">
        <f t="shared" si="3"/>
        <v>0</v>
      </c>
      <c r="K115" s="141">
        <f t="shared" si="4"/>
        <v>0</v>
      </c>
      <c r="L115" s="147"/>
      <c r="M115" s="130" t="s">
        <v>2</v>
      </c>
      <c r="N115" s="130"/>
      <c r="O115" s="130"/>
      <c r="P115" s="130"/>
      <c r="Q115" s="130" t="s">
        <v>2</v>
      </c>
      <c r="R115" s="130"/>
      <c r="S115" s="120"/>
    </row>
    <row r="116" spans="1:19" ht="14" customHeight="1">
      <c r="A116" s="177"/>
      <c r="B116" s="135"/>
      <c r="C116" s="18" t="s">
        <v>123</v>
      </c>
      <c r="D116" s="135" t="s">
        <v>145</v>
      </c>
      <c r="E116" s="135" t="s">
        <v>144</v>
      </c>
      <c r="F116" s="135" t="s">
        <v>51</v>
      </c>
      <c r="G116" s="135" t="s">
        <v>150</v>
      </c>
      <c r="H116" s="180"/>
      <c r="I116" s="141"/>
      <c r="J116" s="141">
        <f t="shared" si="3"/>
        <v>0</v>
      </c>
      <c r="K116" s="141">
        <f t="shared" si="4"/>
        <v>0</v>
      </c>
      <c r="L116" s="147"/>
      <c r="M116" s="130" t="s">
        <v>2</v>
      </c>
      <c r="N116" s="130"/>
      <c r="O116" s="130"/>
      <c r="P116" s="130"/>
      <c r="Q116" s="130" t="s">
        <v>2</v>
      </c>
      <c r="R116" s="130"/>
      <c r="S116" s="120"/>
    </row>
    <row r="117" spans="1:19" ht="14" customHeight="1">
      <c r="A117" s="177"/>
      <c r="B117" s="135"/>
      <c r="C117" s="18" t="s">
        <v>131</v>
      </c>
      <c r="D117" s="135" t="s">
        <v>145</v>
      </c>
      <c r="E117" s="135" t="s">
        <v>144</v>
      </c>
      <c r="F117" s="135" t="s">
        <v>51</v>
      </c>
      <c r="G117" s="135" t="s">
        <v>150</v>
      </c>
      <c r="H117" s="180"/>
      <c r="I117" s="141"/>
      <c r="J117" s="141">
        <f t="shared" si="3"/>
        <v>0</v>
      </c>
      <c r="K117" s="141">
        <f t="shared" si="4"/>
        <v>0</v>
      </c>
      <c r="L117" s="147"/>
      <c r="M117" s="130" t="s">
        <v>2</v>
      </c>
      <c r="N117" s="130"/>
      <c r="O117" s="130"/>
      <c r="P117" s="130"/>
      <c r="Q117" s="130" t="s">
        <v>2</v>
      </c>
      <c r="R117" s="130"/>
      <c r="S117" s="120"/>
    </row>
    <row r="118" spans="1:19" ht="14" customHeight="1">
      <c r="A118" s="177"/>
      <c r="B118" s="135"/>
      <c r="C118" s="18" t="s">
        <v>134</v>
      </c>
      <c r="D118" s="135" t="s">
        <v>145</v>
      </c>
      <c r="E118" s="135" t="s">
        <v>144</v>
      </c>
      <c r="F118" s="135" t="s">
        <v>51</v>
      </c>
      <c r="G118" s="135" t="s">
        <v>150</v>
      </c>
      <c r="H118" s="180"/>
      <c r="I118" s="141"/>
      <c r="J118" s="141">
        <f t="shared" si="3"/>
        <v>0</v>
      </c>
      <c r="K118" s="141">
        <f t="shared" si="4"/>
        <v>0</v>
      </c>
      <c r="L118" s="147"/>
      <c r="M118" s="130" t="s">
        <v>2</v>
      </c>
      <c r="N118" s="130"/>
      <c r="O118" s="130"/>
      <c r="P118" s="130"/>
      <c r="Q118" s="130" t="s">
        <v>2</v>
      </c>
      <c r="R118" s="130"/>
      <c r="S118" s="120"/>
    </row>
    <row r="119" spans="1:19" ht="14" customHeight="1" thickBot="1">
      <c r="A119" s="178"/>
      <c r="B119" s="136"/>
      <c r="C119" s="20" t="s">
        <v>138</v>
      </c>
      <c r="D119" s="136" t="s">
        <v>145</v>
      </c>
      <c r="E119" s="136" t="s">
        <v>144</v>
      </c>
      <c r="F119" s="136" t="s">
        <v>51</v>
      </c>
      <c r="G119" s="136" t="s">
        <v>150</v>
      </c>
      <c r="H119" s="181"/>
      <c r="I119" s="142"/>
      <c r="J119" s="142">
        <f t="shared" si="3"/>
        <v>0</v>
      </c>
      <c r="K119" s="142">
        <f t="shared" si="4"/>
        <v>0</v>
      </c>
      <c r="L119" s="148"/>
      <c r="M119" s="123" t="s">
        <v>2</v>
      </c>
      <c r="N119" s="123"/>
      <c r="O119" s="123"/>
      <c r="P119" s="123"/>
      <c r="Q119" s="123" t="s">
        <v>2</v>
      </c>
      <c r="R119" s="123"/>
      <c r="S119" s="121"/>
    </row>
    <row r="120" spans="1:19" ht="14" customHeight="1">
      <c r="A120" s="176" t="s">
        <v>30</v>
      </c>
      <c r="B120" s="134" t="s">
        <v>28</v>
      </c>
      <c r="C120" s="16" t="s">
        <v>8</v>
      </c>
      <c r="D120" s="134" t="s">
        <v>145</v>
      </c>
      <c r="E120" s="134" t="s">
        <v>144</v>
      </c>
      <c r="F120" s="134" t="s">
        <v>51</v>
      </c>
      <c r="G120" s="134" t="s">
        <v>150</v>
      </c>
      <c r="H120" s="137"/>
      <c r="I120" s="140">
        <v>8.0527824379814223</v>
      </c>
      <c r="J120" s="140">
        <f t="shared" si="3"/>
        <v>8.0527824379814223</v>
      </c>
      <c r="K120" s="140">
        <f t="shared" si="4"/>
        <v>338.21686239521972</v>
      </c>
      <c r="L120" s="146"/>
      <c r="M120" s="122" t="s">
        <v>2</v>
      </c>
      <c r="N120" s="122"/>
      <c r="O120" s="122"/>
      <c r="P120" s="122"/>
      <c r="Q120" s="122" t="s">
        <v>2</v>
      </c>
      <c r="R120" s="122">
        <v>10</v>
      </c>
      <c r="S120" s="119">
        <v>4820197142187</v>
      </c>
    </row>
    <row r="121" spans="1:19" ht="14" customHeight="1">
      <c r="A121" s="177"/>
      <c r="B121" s="135"/>
      <c r="C121" s="10" t="s">
        <v>146</v>
      </c>
      <c r="D121" s="135" t="s">
        <v>145</v>
      </c>
      <c r="E121" s="135" t="s">
        <v>144</v>
      </c>
      <c r="F121" s="135" t="s">
        <v>51</v>
      </c>
      <c r="G121" s="135" t="s">
        <v>150</v>
      </c>
      <c r="H121" s="138"/>
      <c r="I121" s="141"/>
      <c r="J121" s="141">
        <f t="shared" si="3"/>
        <v>0</v>
      </c>
      <c r="K121" s="141">
        <f t="shared" si="4"/>
        <v>0</v>
      </c>
      <c r="L121" s="147"/>
      <c r="M121" s="130" t="s">
        <v>2</v>
      </c>
      <c r="N121" s="130"/>
      <c r="O121" s="130"/>
      <c r="P121" s="130"/>
      <c r="Q121" s="130" t="s">
        <v>2</v>
      </c>
      <c r="R121" s="130"/>
      <c r="S121" s="120"/>
    </row>
    <row r="122" spans="1:19" ht="14" customHeight="1">
      <c r="A122" s="177"/>
      <c r="B122" s="135"/>
      <c r="C122" s="18" t="s">
        <v>113</v>
      </c>
      <c r="D122" s="135" t="s">
        <v>145</v>
      </c>
      <c r="E122" s="135" t="s">
        <v>144</v>
      </c>
      <c r="F122" s="135" t="s">
        <v>51</v>
      </c>
      <c r="G122" s="135" t="s">
        <v>150</v>
      </c>
      <c r="H122" s="138"/>
      <c r="I122" s="141"/>
      <c r="J122" s="141">
        <f t="shared" si="3"/>
        <v>0</v>
      </c>
      <c r="K122" s="141">
        <f t="shared" si="4"/>
        <v>0</v>
      </c>
      <c r="L122" s="147"/>
      <c r="M122" s="130" t="s">
        <v>2</v>
      </c>
      <c r="N122" s="130"/>
      <c r="O122" s="130"/>
      <c r="P122" s="130"/>
      <c r="Q122" s="130" t="s">
        <v>2</v>
      </c>
      <c r="R122" s="130"/>
      <c r="S122" s="120"/>
    </row>
    <row r="123" spans="1:19" ht="14" customHeight="1">
      <c r="A123" s="177"/>
      <c r="B123" s="135"/>
      <c r="C123" s="18" t="s">
        <v>123</v>
      </c>
      <c r="D123" s="135" t="s">
        <v>145</v>
      </c>
      <c r="E123" s="135" t="s">
        <v>144</v>
      </c>
      <c r="F123" s="135" t="s">
        <v>51</v>
      </c>
      <c r="G123" s="135" t="s">
        <v>150</v>
      </c>
      <c r="H123" s="138"/>
      <c r="I123" s="141"/>
      <c r="J123" s="141">
        <f t="shared" si="3"/>
        <v>0</v>
      </c>
      <c r="K123" s="141">
        <f t="shared" si="4"/>
        <v>0</v>
      </c>
      <c r="L123" s="147"/>
      <c r="M123" s="130" t="s">
        <v>2</v>
      </c>
      <c r="N123" s="130"/>
      <c r="O123" s="130"/>
      <c r="P123" s="130"/>
      <c r="Q123" s="130" t="s">
        <v>2</v>
      </c>
      <c r="R123" s="130"/>
      <c r="S123" s="120"/>
    </row>
    <row r="124" spans="1:19" ht="14" customHeight="1">
      <c r="A124" s="177"/>
      <c r="B124" s="135"/>
      <c r="C124" s="18" t="s">
        <v>147</v>
      </c>
      <c r="D124" s="135" t="s">
        <v>145</v>
      </c>
      <c r="E124" s="135" t="s">
        <v>144</v>
      </c>
      <c r="F124" s="135" t="s">
        <v>51</v>
      </c>
      <c r="G124" s="135" t="s">
        <v>150</v>
      </c>
      <c r="H124" s="138"/>
      <c r="I124" s="141"/>
      <c r="J124" s="141">
        <f t="shared" si="3"/>
        <v>0</v>
      </c>
      <c r="K124" s="141">
        <f t="shared" si="4"/>
        <v>0</v>
      </c>
      <c r="L124" s="147"/>
      <c r="M124" s="130" t="s">
        <v>2</v>
      </c>
      <c r="N124" s="130"/>
      <c r="O124" s="130"/>
      <c r="P124" s="130"/>
      <c r="Q124" s="130" t="s">
        <v>2</v>
      </c>
      <c r="R124" s="130"/>
      <c r="S124" s="120"/>
    </row>
    <row r="125" spans="1:19" ht="14" customHeight="1" thickBot="1">
      <c r="A125" s="178"/>
      <c r="B125" s="136"/>
      <c r="C125" s="22" t="s">
        <v>134</v>
      </c>
      <c r="D125" s="136" t="s">
        <v>145</v>
      </c>
      <c r="E125" s="136" t="s">
        <v>144</v>
      </c>
      <c r="F125" s="136" t="s">
        <v>51</v>
      </c>
      <c r="G125" s="136" t="s">
        <v>150</v>
      </c>
      <c r="H125" s="138"/>
      <c r="I125" s="142"/>
      <c r="J125" s="142">
        <f t="shared" si="3"/>
        <v>0</v>
      </c>
      <c r="K125" s="142">
        <f t="shared" si="4"/>
        <v>0</v>
      </c>
      <c r="L125" s="148"/>
      <c r="M125" s="123" t="s">
        <v>2</v>
      </c>
      <c r="N125" s="123"/>
      <c r="O125" s="123"/>
      <c r="P125" s="123"/>
      <c r="Q125" s="123" t="s">
        <v>2</v>
      </c>
      <c r="R125" s="123"/>
      <c r="S125" s="121"/>
    </row>
    <row r="126" spans="1:19" ht="15" customHeight="1">
      <c r="A126" s="157" t="s">
        <v>31</v>
      </c>
      <c r="B126" s="122" t="s">
        <v>26</v>
      </c>
      <c r="C126" s="16" t="s">
        <v>118</v>
      </c>
      <c r="D126" s="122" t="s">
        <v>145</v>
      </c>
      <c r="E126" s="122" t="s">
        <v>144</v>
      </c>
      <c r="F126" s="122" t="s">
        <v>51</v>
      </c>
      <c r="G126" s="122" t="s">
        <v>150</v>
      </c>
      <c r="H126" s="137"/>
      <c r="I126" s="140">
        <v>7.9800651938134033</v>
      </c>
      <c r="J126" s="140">
        <f t="shared" si="3"/>
        <v>7.9800651938134033</v>
      </c>
      <c r="K126" s="140">
        <f t="shared" si="4"/>
        <v>335.16273814016296</v>
      </c>
      <c r="L126" s="146"/>
      <c r="M126" s="122" t="s">
        <v>2</v>
      </c>
      <c r="N126" s="122"/>
      <c r="O126" s="122" t="s">
        <v>2</v>
      </c>
      <c r="P126" s="122"/>
      <c r="Q126" s="122" t="s">
        <v>2</v>
      </c>
      <c r="R126" s="122">
        <v>10</v>
      </c>
      <c r="S126" s="119">
        <v>4820197140190</v>
      </c>
    </row>
    <row r="127" spans="1:19" ht="15" customHeight="1">
      <c r="A127" s="149"/>
      <c r="B127" s="130"/>
      <c r="C127" s="18" t="s">
        <v>143</v>
      </c>
      <c r="D127" s="130" t="s">
        <v>145</v>
      </c>
      <c r="E127" s="130" t="s">
        <v>144</v>
      </c>
      <c r="F127" s="130" t="s">
        <v>51</v>
      </c>
      <c r="G127" s="130" t="s">
        <v>150</v>
      </c>
      <c r="H127" s="138"/>
      <c r="I127" s="141"/>
      <c r="J127" s="141">
        <f t="shared" si="3"/>
        <v>0</v>
      </c>
      <c r="K127" s="141">
        <f t="shared" si="4"/>
        <v>0</v>
      </c>
      <c r="L127" s="147"/>
      <c r="M127" s="130" t="s">
        <v>2</v>
      </c>
      <c r="N127" s="130"/>
      <c r="O127" s="130" t="s">
        <v>2</v>
      </c>
      <c r="P127" s="130"/>
      <c r="Q127" s="130" t="s">
        <v>2</v>
      </c>
      <c r="R127" s="130"/>
      <c r="S127" s="120"/>
    </row>
    <row r="128" spans="1:19" ht="15" customHeight="1">
      <c r="A128" s="149"/>
      <c r="B128" s="130"/>
      <c r="C128" s="18" t="s">
        <v>128</v>
      </c>
      <c r="D128" s="130" t="s">
        <v>145</v>
      </c>
      <c r="E128" s="130" t="s">
        <v>144</v>
      </c>
      <c r="F128" s="130" t="s">
        <v>51</v>
      </c>
      <c r="G128" s="130" t="s">
        <v>150</v>
      </c>
      <c r="H128" s="138"/>
      <c r="I128" s="141"/>
      <c r="J128" s="141">
        <f t="shared" si="3"/>
        <v>0</v>
      </c>
      <c r="K128" s="141">
        <f t="shared" si="4"/>
        <v>0</v>
      </c>
      <c r="L128" s="147"/>
      <c r="M128" s="130" t="s">
        <v>2</v>
      </c>
      <c r="N128" s="130"/>
      <c r="O128" s="130" t="s">
        <v>2</v>
      </c>
      <c r="P128" s="130"/>
      <c r="Q128" s="130" t="s">
        <v>2</v>
      </c>
      <c r="R128" s="130"/>
      <c r="S128" s="120"/>
    </row>
    <row r="129" spans="1:19" ht="15" customHeight="1">
      <c r="A129" s="149"/>
      <c r="B129" s="130"/>
      <c r="C129" s="18" t="s">
        <v>134</v>
      </c>
      <c r="D129" s="130" t="s">
        <v>145</v>
      </c>
      <c r="E129" s="130" t="s">
        <v>144</v>
      </c>
      <c r="F129" s="130" t="s">
        <v>51</v>
      </c>
      <c r="G129" s="130" t="s">
        <v>150</v>
      </c>
      <c r="H129" s="138"/>
      <c r="I129" s="141"/>
      <c r="J129" s="141">
        <f t="shared" si="3"/>
        <v>0</v>
      </c>
      <c r="K129" s="141">
        <f t="shared" si="4"/>
        <v>0</v>
      </c>
      <c r="L129" s="147"/>
      <c r="M129" s="130" t="s">
        <v>2</v>
      </c>
      <c r="N129" s="130"/>
      <c r="O129" s="130" t="s">
        <v>2</v>
      </c>
      <c r="P129" s="130"/>
      <c r="Q129" s="130" t="s">
        <v>2</v>
      </c>
      <c r="R129" s="130"/>
      <c r="S129" s="120"/>
    </row>
    <row r="130" spans="1:19" ht="15" customHeight="1">
      <c r="A130" s="149"/>
      <c r="B130" s="130"/>
      <c r="C130" s="18" t="s">
        <v>114</v>
      </c>
      <c r="D130" s="130" t="s">
        <v>145</v>
      </c>
      <c r="E130" s="130" t="s">
        <v>144</v>
      </c>
      <c r="F130" s="130" t="s">
        <v>51</v>
      </c>
      <c r="G130" s="130" t="s">
        <v>150</v>
      </c>
      <c r="H130" s="138"/>
      <c r="I130" s="141"/>
      <c r="J130" s="141">
        <f t="shared" si="3"/>
        <v>0</v>
      </c>
      <c r="K130" s="141">
        <f t="shared" si="4"/>
        <v>0</v>
      </c>
      <c r="L130" s="147"/>
      <c r="M130" s="130" t="s">
        <v>2</v>
      </c>
      <c r="N130" s="130"/>
      <c r="O130" s="130" t="s">
        <v>2</v>
      </c>
      <c r="P130" s="130"/>
      <c r="Q130" s="130" t="s">
        <v>2</v>
      </c>
      <c r="R130" s="130"/>
      <c r="S130" s="120"/>
    </row>
    <row r="131" spans="1:19" ht="15" customHeight="1" thickBot="1">
      <c r="A131" s="150"/>
      <c r="B131" s="123"/>
      <c r="C131" s="20" t="s">
        <v>142</v>
      </c>
      <c r="D131" s="123" t="s">
        <v>145</v>
      </c>
      <c r="E131" s="123" t="s">
        <v>144</v>
      </c>
      <c r="F131" s="123" t="s">
        <v>51</v>
      </c>
      <c r="G131" s="123" t="s">
        <v>150</v>
      </c>
      <c r="H131" s="139"/>
      <c r="I131" s="142"/>
      <c r="J131" s="142">
        <f t="shared" si="3"/>
        <v>0</v>
      </c>
      <c r="K131" s="142">
        <f t="shared" si="4"/>
        <v>0</v>
      </c>
      <c r="L131" s="148"/>
      <c r="M131" s="123" t="s">
        <v>2</v>
      </c>
      <c r="N131" s="123"/>
      <c r="O131" s="123" t="s">
        <v>2</v>
      </c>
      <c r="P131" s="123"/>
      <c r="Q131" s="123" t="s">
        <v>2</v>
      </c>
      <c r="R131" s="123"/>
      <c r="S131" s="121"/>
    </row>
    <row r="132" spans="1:19" ht="14.45" hidden="1" customHeight="1">
      <c r="A132" s="176" t="s">
        <v>33</v>
      </c>
      <c r="B132" s="134" t="s">
        <v>32</v>
      </c>
      <c r="C132" s="16" t="s">
        <v>146</v>
      </c>
      <c r="D132" s="134" t="s">
        <v>145</v>
      </c>
      <c r="E132" s="134" t="s">
        <v>144</v>
      </c>
      <c r="F132" s="134" t="s">
        <v>51</v>
      </c>
      <c r="G132" s="134" t="s">
        <v>150</v>
      </c>
      <c r="H132" s="122"/>
      <c r="I132" s="140">
        <v>6.6963824138946668</v>
      </c>
      <c r="J132" s="140">
        <f t="shared" si="3"/>
        <v>6.6963824138946668</v>
      </c>
      <c r="K132" s="140">
        <f t="shared" si="4"/>
        <v>281.24806138357599</v>
      </c>
      <c r="L132" s="146" t="s">
        <v>2</v>
      </c>
      <c r="M132" s="122" t="s">
        <v>2</v>
      </c>
      <c r="N132" s="122"/>
      <c r="O132" s="122"/>
      <c r="P132" s="122"/>
      <c r="Q132" s="122"/>
      <c r="R132" s="122">
        <v>10</v>
      </c>
      <c r="S132" s="119">
        <v>4820197141951</v>
      </c>
    </row>
    <row r="133" spans="1:19" ht="18.600000000000001" customHeight="1">
      <c r="A133" s="177"/>
      <c r="B133" s="135"/>
      <c r="C133" s="19" t="s">
        <v>134</v>
      </c>
      <c r="D133" s="135"/>
      <c r="E133" s="135"/>
      <c r="F133" s="135"/>
      <c r="G133" s="135"/>
      <c r="H133" s="130"/>
      <c r="I133" s="141"/>
      <c r="J133" s="141"/>
      <c r="K133" s="141"/>
      <c r="L133" s="147"/>
      <c r="M133" s="130"/>
      <c r="N133" s="130"/>
      <c r="O133" s="130"/>
      <c r="P133" s="130"/>
      <c r="Q133" s="130"/>
      <c r="R133" s="130"/>
      <c r="S133" s="120"/>
    </row>
    <row r="134" spans="1:19" ht="18.600000000000001" customHeight="1">
      <c r="A134" s="177"/>
      <c r="B134" s="135"/>
      <c r="C134" s="19" t="s">
        <v>142</v>
      </c>
      <c r="D134" s="135"/>
      <c r="E134" s="135"/>
      <c r="F134" s="135"/>
      <c r="G134" s="135"/>
      <c r="H134" s="130"/>
      <c r="I134" s="141"/>
      <c r="J134" s="141"/>
      <c r="K134" s="141"/>
      <c r="L134" s="147"/>
      <c r="M134" s="130"/>
      <c r="N134" s="130"/>
      <c r="O134" s="130"/>
      <c r="P134" s="130"/>
      <c r="Q134" s="130"/>
      <c r="R134" s="130"/>
      <c r="S134" s="120"/>
    </row>
    <row r="135" spans="1:19" ht="18.600000000000001" customHeight="1">
      <c r="A135" s="177"/>
      <c r="B135" s="135"/>
      <c r="C135" s="18" t="s">
        <v>128</v>
      </c>
      <c r="D135" s="135" t="s">
        <v>145</v>
      </c>
      <c r="E135" s="135" t="s">
        <v>144</v>
      </c>
      <c r="F135" s="135" t="s">
        <v>51</v>
      </c>
      <c r="G135" s="135" t="s">
        <v>150</v>
      </c>
      <c r="H135" s="130"/>
      <c r="I135" s="141"/>
      <c r="J135" s="141">
        <f t="shared" si="3"/>
        <v>0</v>
      </c>
      <c r="K135" s="141">
        <f t="shared" si="4"/>
        <v>0</v>
      </c>
      <c r="L135" s="147"/>
      <c r="M135" s="130" t="s">
        <v>2</v>
      </c>
      <c r="N135" s="130"/>
      <c r="O135" s="130"/>
      <c r="P135" s="130"/>
      <c r="Q135" s="130"/>
      <c r="R135" s="130"/>
      <c r="S135" s="120"/>
    </row>
    <row r="136" spans="1:19" ht="18.600000000000001" customHeight="1" thickBot="1">
      <c r="A136" s="177"/>
      <c r="B136" s="135"/>
      <c r="C136" s="19" t="s">
        <v>132</v>
      </c>
      <c r="D136" s="135" t="s">
        <v>145</v>
      </c>
      <c r="E136" s="135" t="s">
        <v>144</v>
      </c>
      <c r="F136" s="135" t="s">
        <v>51</v>
      </c>
      <c r="G136" s="135" t="s">
        <v>150</v>
      </c>
      <c r="H136" s="130"/>
      <c r="I136" s="141"/>
      <c r="J136" s="141">
        <f t="shared" si="3"/>
        <v>0</v>
      </c>
      <c r="K136" s="141">
        <f t="shared" si="4"/>
        <v>0</v>
      </c>
      <c r="L136" s="147"/>
      <c r="M136" s="130" t="s">
        <v>2</v>
      </c>
      <c r="N136" s="130"/>
      <c r="O136" s="130"/>
      <c r="P136" s="130"/>
      <c r="Q136" s="130"/>
      <c r="R136" s="130"/>
      <c r="S136" s="120"/>
    </row>
    <row r="137" spans="1:19" ht="16.25" hidden="1" customHeight="1">
      <c r="A137" s="149"/>
      <c r="B137" s="130"/>
      <c r="C137" s="19" t="s">
        <v>134</v>
      </c>
      <c r="D137" s="130" t="s">
        <v>98</v>
      </c>
      <c r="E137" s="130" t="s">
        <v>151</v>
      </c>
      <c r="F137" s="130" t="s">
        <v>51</v>
      </c>
      <c r="G137" s="130" t="s">
        <v>149</v>
      </c>
      <c r="H137" s="138"/>
      <c r="I137" s="141"/>
      <c r="J137" s="141">
        <f t="shared" si="3"/>
        <v>0</v>
      </c>
      <c r="K137" s="141">
        <f t="shared" si="4"/>
        <v>0</v>
      </c>
      <c r="L137" s="147"/>
      <c r="M137" s="130" t="s">
        <v>2</v>
      </c>
      <c r="N137" s="130"/>
      <c r="O137" s="130"/>
      <c r="P137" s="130"/>
      <c r="Q137" s="130"/>
      <c r="R137" s="130"/>
      <c r="S137" s="120"/>
    </row>
    <row r="138" spans="1:19" ht="16.25" hidden="1" customHeight="1" thickBot="1">
      <c r="A138" s="150"/>
      <c r="B138" s="123"/>
      <c r="C138" s="26" t="s">
        <v>142</v>
      </c>
      <c r="D138" s="123" t="s">
        <v>98</v>
      </c>
      <c r="E138" s="123" t="s">
        <v>151</v>
      </c>
      <c r="F138" s="123" t="s">
        <v>51</v>
      </c>
      <c r="G138" s="123" t="s">
        <v>149</v>
      </c>
      <c r="H138" s="139"/>
      <c r="I138" s="142"/>
      <c r="J138" s="142">
        <f t="shared" si="3"/>
        <v>0</v>
      </c>
      <c r="K138" s="142">
        <f t="shared" si="4"/>
        <v>0</v>
      </c>
      <c r="L138" s="148"/>
      <c r="M138" s="123" t="s">
        <v>2</v>
      </c>
      <c r="N138" s="123"/>
      <c r="O138" s="123"/>
      <c r="P138" s="123"/>
      <c r="Q138" s="123"/>
      <c r="R138" s="123"/>
      <c r="S138" s="121"/>
    </row>
    <row r="139" spans="1:19" ht="20" customHeight="1">
      <c r="A139" s="157" t="s">
        <v>34</v>
      </c>
      <c r="B139" s="170" t="s">
        <v>204</v>
      </c>
      <c r="C139" s="16" t="s">
        <v>113</v>
      </c>
      <c r="D139" s="134" t="s">
        <v>98</v>
      </c>
      <c r="E139" s="134" t="s">
        <v>151</v>
      </c>
      <c r="F139" s="134" t="s">
        <v>51</v>
      </c>
      <c r="G139" s="134" t="s">
        <v>149</v>
      </c>
      <c r="H139" s="137"/>
      <c r="I139" s="140">
        <v>4.3146200056676998</v>
      </c>
      <c r="J139" s="140">
        <f t="shared" ref="J139:J149" si="5">I139*(1-($I$2+$I$3))*(1-$I$4)</f>
        <v>4.3146200056676998</v>
      </c>
      <c r="K139" s="140">
        <f t="shared" ref="K139:K149" si="6">J139*$I$5</f>
        <v>181.2140402380434</v>
      </c>
      <c r="L139" s="146"/>
      <c r="M139" s="122" t="s">
        <v>2</v>
      </c>
      <c r="N139" s="122"/>
      <c r="O139" s="122"/>
      <c r="P139" s="122"/>
      <c r="Q139" s="122"/>
      <c r="R139" s="122">
        <v>10</v>
      </c>
      <c r="S139" s="119">
        <v>4820197143436</v>
      </c>
    </row>
    <row r="140" spans="1:19" ht="20" customHeight="1">
      <c r="A140" s="149"/>
      <c r="B140" s="171"/>
      <c r="C140" s="19" t="s">
        <v>118</v>
      </c>
      <c r="D140" s="135" t="s">
        <v>98</v>
      </c>
      <c r="E140" s="135" t="s">
        <v>151</v>
      </c>
      <c r="F140" s="135" t="s">
        <v>51</v>
      </c>
      <c r="G140" s="135" t="s">
        <v>149</v>
      </c>
      <c r="H140" s="138"/>
      <c r="I140" s="141"/>
      <c r="J140" s="141">
        <f t="shared" si="5"/>
        <v>0</v>
      </c>
      <c r="K140" s="141">
        <f t="shared" si="6"/>
        <v>0</v>
      </c>
      <c r="L140" s="147"/>
      <c r="M140" s="130" t="s">
        <v>2</v>
      </c>
      <c r="N140" s="130"/>
      <c r="O140" s="130"/>
      <c r="P140" s="130"/>
      <c r="Q140" s="130"/>
      <c r="R140" s="130"/>
      <c r="S140" s="120"/>
    </row>
    <row r="141" spans="1:19" ht="20" customHeight="1">
      <c r="A141" s="149"/>
      <c r="B141" s="171"/>
      <c r="C141" s="115" t="s">
        <v>132</v>
      </c>
      <c r="D141" s="135"/>
      <c r="E141" s="135"/>
      <c r="F141" s="135"/>
      <c r="G141" s="135"/>
      <c r="H141" s="138"/>
      <c r="I141" s="141"/>
      <c r="J141" s="141"/>
      <c r="K141" s="141"/>
      <c r="L141" s="147"/>
      <c r="M141" s="130"/>
      <c r="N141" s="130"/>
      <c r="O141" s="130"/>
      <c r="P141" s="130"/>
      <c r="Q141" s="130"/>
      <c r="R141" s="130"/>
      <c r="S141" s="120"/>
    </row>
    <row r="142" spans="1:19" ht="20" customHeight="1">
      <c r="A142" s="149"/>
      <c r="B142" s="171"/>
      <c r="C142" s="18" t="s">
        <v>128</v>
      </c>
      <c r="D142" s="135" t="s">
        <v>98</v>
      </c>
      <c r="E142" s="135" t="s">
        <v>151</v>
      </c>
      <c r="F142" s="135" t="s">
        <v>51</v>
      </c>
      <c r="G142" s="135" t="s">
        <v>149</v>
      </c>
      <c r="H142" s="138"/>
      <c r="I142" s="141"/>
      <c r="J142" s="141">
        <f t="shared" si="5"/>
        <v>0</v>
      </c>
      <c r="K142" s="141">
        <f t="shared" si="6"/>
        <v>0</v>
      </c>
      <c r="L142" s="147"/>
      <c r="M142" s="130" t="s">
        <v>2</v>
      </c>
      <c r="N142" s="130"/>
      <c r="O142" s="130"/>
      <c r="P142" s="130"/>
      <c r="Q142" s="130"/>
      <c r="R142" s="130"/>
      <c r="S142" s="120"/>
    </row>
    <row r="143" spans="1:19" ht="20" customHeight="1" thickBot="1">
      <c r="A143" s="150"/>
      <c r="B143" s="172"/>
      <c r="C143" s="19" t="s">
        <v>134</v>
      </c>
      <c r="D143" s="136" t="s">
        <v>98</v>
      </c>
      <c r="E143" s="136" t="s">
        <v>151</v>
      </c>
      <c r="F143" s="136" t="s">
        <v>51</v>
      </c>
      <c r="G143" s="136" t="s">
        <v>149</v>
      </c>
      <c r="H143" s="139"/>
      <c r="I143" s="142"/>
      <c r="J143" s="142">
        <f t="shared" si="5"/>
        <v>0</v>
      </c>
      <c r="K143" s="142">
        <f t="shared" si="6"/>
        <v>0</v>
      </c>
      <c r="L143" s="148"/>
      <c r="M143" s="123" t="s">
        <v>2</v>
      </c>
      <c r="N143" s="123"/>
      <c r="O143" s="123"/>
      <c r="P143" s="123"/>
      <c r="Q143" s="123"/>
      <c r="R143" s="123"/>
      <c r="S143" s="121"/>
    </row>
    <row r="144" spans="1:19" ht="20" customHeight="1">
      <c r="A144" s="157" t="s">
        <v>34</v>
      </c>
      <c r="B144" s="170" t="s">
        <v>203</v>
      </c>
      <c r="C144" s="16" t="s">
        <v>113</v>
      </c>
      <c r="D144" s="134" t="s">
        <v>98</v>
      </c>
      <c r="E144" s="134" t="s">
        <v>151</v>
      </c>
      <c r="F144" s="134" t="s">
        <v>51</v>
      </c>
      <c r="G144" s="134" t="s">
        <v>149</v>
      </c>
      <c r="H144" s="137"/>
      <c r="I144" s="140">
        <v>4.3146200056676998</v>
      </c>
      <c r="J144" s="140">
        <f t="shared" si="5"/>
        <v>4.3146200056676998</v>
      </c>
      <c r="K144" s="140">
        <f t="shared" si="6"/>
        <v>181.2140402380434</v>
      </c>
      <c r="L144" s="146"/>
      <c r="M144" s="122" t="s">
        <v>2</v>
      </c>
      <c r="N144" s="122"/>
      <c r="O144" s="122"/>
      <c r="P144" s="122"/>
      <c r="Q144" s="122"/>
      <c r="R144" s="122">
        <v>10</v>
      </c>
      <c r="S144" s="119">
        <v>4820197143429</v>
      </c>
    </row>
    <row r="145" spans="1:20" ht="20" customHeight="1">
      <c r="A145" s="149"/>
      <c r="B145" s="171"/>
      <c r="C145" s="19" t="s">
        <v>118</v>
      </c>
      <c r="D145" s="135" t="s">
        <v>98</v>
      </c>
      <c r="E145" s="135" t="s">
        <v>151</v>
      </c>
      <c r="F145" s="135" t="s">
        <v>51</v>
      </c>
      <c r="G145" s="135" t="s">
        <v>149</v>
      </c>
      <c r="H145" s="138"/>
      <c r="I145" s="141"/>
      <c r="J145" s="141">
        <f t="shared" si="5"/>
        <v>0</v>
      </c>
      <c r="K145" s="141">
        <f t="shared" si="6"/>
        <v>0</v>
      </c>
      <c r="L145" s="147"/>
      <c r="M145" s="130" t="s">
        <v>2</v>
      </c>
      <c r="N145" s="130"/>
      <c r="O145" s="130"/>
      <c r="P145" s="130"/>
      <c r="Q145" s="130"/>
      <c r="R145" s="130"/>
      <c r="S145" s="120"/>
    </row>
    <row r="146" spans="1:20" ht="20" customHeight="1">
      <c r="A146" s="149"/>
      <c r="B146" s="171"/>
      <c r="C146" s="115" t="s">
        <v>139</v>
      </c>
      <c r="D146" s="135"/>
      <c r="E146" s="135"/>
      <c r="F146" s="135"/>
      <c r="G146" s="135"/>
      <c r="H146" s="138"/>
      <c r="I146" s="141"/>
      <c r="J146" s="141"/>
      <c r="K146" s="141"/>
      <c r="L146" s="147"/>
      <c r="M146" s="130"/>
      <c r="N146" s="130"/>
      <c r="O146" s="130"/>
      <c r="P146" s="130"/>
      <c r="Q146" s="130"/>
      <c r="R146" s="130"/>
      <c r="S146" s="120"/>
    </row>
    <row r="147" spans="1:20" ht="20" customHeight="1">
      <c r="A147" s="149"/>
      <c r="B147" s="171"/>
      <c r="C147" s="115" t="s">
        <v>132</v>
      </c>
      <c r="D147" s="135"/>
      <c r="E147" s="135"/>
      <c r="F147" s="135"/>
      <c r="G147" s="135"/>
      <c r="H147" s="138"/>
      <c r="I147" s="141"/>
      <c r="J147" s="141"/>
      <c r="K147" s="141"/>
      <c r="L147" s="147"/>
      <c r="M147" s="130"/>
      <c r="N147" s="130"/>
      <c r="O147" s="130"/>
      <c r="P147" s="130"/>
      <c r="Q147" s="130"/>
      <c r="R147" s="130"/>
      <c r="S147" s="120"/>
    </row>
    <row r="148" spans="1:20" ht="20" customHeight="1">
      <c r="A148" s="149"/>
      <c r="B148" s="171"/>
      <c r="C148" s="19" t="s">
        <v>134</v>
      </c>
      <c r="D148" s="135" t="s">
        <v>98</v>
      </c>
      <c r="E148" s="135" t="s">
        <v>151</v>
      </c>
      <c r="F148" s="135" t="s">
        <v>51</v>
      </c>
      <c r="G148" s="135" t="s">
        <v>149</v>
      </c>
      <c r="H148" s="138"/>
      <c r="I148" s="141"/>
      <c r="J148" s="141">
        <f t="shared" si="5"/>
        <v>0</v>
      </c>
      <c r="K148" s="141">
        <f t="shared" si="6"/>
        <v>0</v>
      </c>
      <c r="L148" s="147"/>
      <c r="M148" s="130" t="s">
        <v>2</v>
      </c>
      <c r="N148" s="130"/>
      <c r="O148" s="130"/>
      <c r="P148" s="130"/>
      <c r="Q148" s="130"/>
      <c r="R148" s="130"/>
      <c r="S148" s="120"/>
    </row>
    <row r="149" spans="1:20" ht="20" customHeight="1" thickBot="1">
      <c r="A149" s="150"/>
      <c r="B149" s="172"/>
      <c r="C149" s="26" t="s">
        <v>142</v>
      </c>
      <c r="D149" s="136" t="s">
        <v>98</v>
      </c>
      <c r="E149" s="136" t="s">
        <v>151</v>
      </c>
      <c r="F149" s="136" t="s">
        <v>51</v>
      </c>
      <c r="G149" s="136" t="s">
        <v>149</v>
      </c>
      <c r="H149" s="139"/>
      <c r="I149" s="142"/>
      <c r="J149" s="142">
        <f t="shared" si="5"/>
        <v>0</v>
      </c>
      <c r="K149" s="142">
        <f t="shared" si="6"/>
        <v>0</v>
      </c>
      <c r="L149" s="148"/>
      <c r="M149" s="123" t="s">
        <v>2</v>
      </c>
      <c r="N149" s="123"/>
      <c r="O149" s="123"/>
      <c r="P149" s="123"/>
      <c r="Q149" s="123"/>
      <c r="R149" s="123"/>
      <c r="S149" s="121"/>
    </row>
    <row r="150" spans="1:20" ht="37.799999999999997" customHeight="1">
      <c r="A150" s="157" t="s">
        <v>34</v>
      </c>
      <c r="B150" s="122" t="s">
        <v>36</v>
      </c>
      <c r="C150" s="18" t="s">
        <v>134</v>
      </c>
      <c r="D150" s="122" t="s">
        <v>98</v>
      </c>
      <c r="E150" s="122" t="s">
        <v>151</v>
      </c>
      <c r="F150" s="122" t="s">
        <v>51</v>
      </c>
      <c r="G150" s="122" t="s">
        <v>149</v>
      </c>
      <c r="H150" s="137"/>
      <c r="I150" s="140">
        <v>4.7813425189513179</v>
      </c>
      <c r="J150" s="140">
        <f t="shared" si="3"/>
        <v>4.7813425189513179</v>
      </c>
      <c r="K150" s="140">
        <f t="shared" si="4"/>
        <v>200.81638579595534</v>
      </c>
      <c r="L150" s="146"/>
      <c r="M150" s="122" t="s">
        <v>2</v>
      </c>
      <c r="N150" s="122"/>
      <c r="O150" s="122"/>
      <c r="P150" s="122"/>
      <c r="Q150" s="122"/>
      <c r="R150" s="122">
        <v>10</v>
      </c>
      <c r="S150" s="119">
        <v>4820058229873</v>
      </c>
    </row>
    <row r="151" spans="1:20" ht="37.799999999999997" customHeight="1" thickBot="1">
      <c r="A151" s="149"/>
      <c r="B151" s="130"/>
      <c r="C151" s="18" t="s">
        <v>118</v>
      </c>
      <c r="D151" s="130" t="s">
        <v>98</v>
      </c>
      <c r="E151" s="130" t="s">
        <v>151</v>
      </c>
      <c r="F151" s="130" t="s">
        <v>51</v>
      </c>
      <c r="G151" s="130" t="s">
        <v>149</v>
      </c>
      <c r="H151" s="138"/>
      <c r="I151" s="141"/>
      <c r="J151" s="141">
        <f t="shared" si="3"/>
        <v>0</v>
      </c>
      <c r="K151" s="141">
        <f t="shared" si="4"/>
        <v>0</v>
      </c>
      <c r="L151" s="147"/>
      <c r="M151" s="130" t="s">
        <v>2</v>
      </c>
      <c r="N151" s="130"/>
      <c r="O151" s="130"/>
      <c r="P151" s="130"/>
      <c r="Q151" s="130"/>
      <c r="R151" s="130"/>
      <c r="S151" s="120"/>
    </row>
    <row r="152" spans="1:20" ht="25.25" hidden="1" customHeight="1" thickBot="1">
      <c r="A152" s="150"/>
      <c r="B152" s="123"/>
      <c r="C152" s="20" t="s">
        <v>6</v>
      </c>
      <c r="D152" s="123" t="s">
        <v>98</v>
      </c>
      <c r="E152" s="123" t="s">
        <v>151</v>
      </c>
      <c r="F152" s="123" t="s">
        <v>51</v>
      </c>
      <c r="G152" s="123" t="s">
        <v>149</v>
      </c>
      <c r="H152" s="139"/>
      <c r="I152" s="142"/>
      <c r="J152" s="142">
        <f t="shared" si="3"/>
        <v>0</v>
      </c>
      <c r="K152" s="142">
        <f t="shared" si="4"/>
        <v>0</v>
      </c>
      <c r="L152" s="148"/>
      <c r="M152" s="123" t="s">
        <v>2</v>
      </c>
      <c r="N152" s="123"/>
      <c r="O152" s="123"/>
      <c r="P152" s="123"/>
      <c r="Q152" s="123"/>
      <c r="R152" s="123"/>
      <c r="S152" s="121"/>
    </row>
    <row r="153" spans="1:20" ht="45.6" hidden="1" customHeight="1" thickBot="1">
      <c r="A153" s="114"/>
      <c r="B153" s="101"/>
      <c r="C153" s="46" t="s">
        <v>135</v>
      </c>
      <c r="D153" s="101" t="s">
        <v>98</v>
      </c>
      <c r="E153" s="101" t="s">
        <v>151</v>
      </c>
      <c r="F153" s="101" t="s">
        <v>51</v>
      </c>
      <c r="G153" s="101" t="s">
        <v>149</v>
      </c>
      <c r="H153" s="103"/>
      <c r="I153" s="106"/>
      <c r="J153" s="106">
        <f t="shared" si="3"/>
        <v>0</v>
      </c>
      <c r="K153" s="106">
        <f t="shared" si="4"/>
        <v>0</v>
      </c>
      <c r="L153" s="108"/>
      <c r="M153" s="110" t="s">
        <v>2</v>
      </c>
      <c r="N153" s="110"/>
      <c r="O153" s="110"/>
      <c r="P153" s="110"/>
      <c r="Q153" s="110"/>
      <c r="R153" s="110"/>
      <c r="S153" s="112"/>
    </row>
    <row r="154" spans="1:20" ht="13.25" hidden="1" customHeight="1">
      <c r="A154" s="124" t="s">
        <v>34</v>
      </c>
      <c r="B154" s="96" t="s">
        <v>37</v>
      </c>
      <c r="C154" s="97" t="s">
        <v>142</v>
      </c>
      <c r="D154" s="127" t="s">
        <v>145</v>
      </c>
      <c r="E154" s="127" t="s">
        <v>151</v>
      </c>
      <c r="F154" s="127" t="s">
        <v>51</v>
      </c>
      <c r="G154" s="127" t="s">
        <v>149</v>
      </c>
      <c r="H154" s="137" t="s">
        <v>97</v>
      </c>
      <c r="I154" s="140">
        <v>3</v>
      </c>
      <c r="J154" s="140">
        <f>I154</f>
        <v>3</v>
      </c>
      <c r="K154" s="140">
        <f t="shared" si="4"/>
        <v>126</v>
      </c>
      <c r="L154" s="146"/>
      <c r="M154" s="122" t="s">
        <v>2</v>
      </c>
      <c r="N154" s="122"/>
      <c r="O154" s="122"/>
      <c r="P154" s="122"/>
      <c r="Q154" s="122" t="s">
        <v>2</v>
      </c>
      <c r="R154" s="122">
        <v>10</v>
      </c>
      <c r="S154" s="119">
        <v>4820058228999</v>
      </c>
      <c r="T154" s="187" t="s">
        <v>106</v>
      </c>
    </row>
    <row r="155" spans="1:20" ht="13.25" hidden="1" customHeight="1">
      <c r="A155" s="125"/>
      <c r="B155" s="81" t="s">
        <v>38</v>
      </c>
      <c r="C155" s="88" t="s">
        <v>142</v>
      </c>
      <c r="D155" s="128"/>
      <c r="E155" s="128" t="s">
        <v>151</v>
      </c>
      <c r="F155" s="128" t="s">
        <v>51</v>
      </c>
      <c r="G155" s="128" t="s">
        <v>149</v>
      </c>
      <c r="H155" s="138"/>
      <c r="I155" s="141"/>
      <c r="J155" s="141">
        <f>I155</f>
        <v>0</v>
      </c>
      <c r="K155" s="141">
        <f t="shared" si="4"/>
        <v>0</v>
      </c>
      <c r="L155" s="147"/>
      <c r="M155" s="130" t="s">
        <v>2</v>
      </c>
      <c r="N155" s="130"/>
      <c r="O155" s="130"/>
      <c r="P155" s="130"/>
      <c r="Q155" s="130" t="s">
        <v>2</v>
      </c>
      <c r="R155" s="130"/>
      <c r="S155" s="120"/>
      <c r="T155" s="188"/>
    </row>
    <row r="156" spans="1:20" ht="13.25" hidden="1" customHeight="1">
      <c r="A156" s="125"/>
      <c r="B156" s="81" t="s">
        <v>39</v>
      </c>
      <c r="C156" s="88" t="s">
        <v>123</v>
      </c>
      <c r="D156" s="128"/>
      <c r="E156" s="128" t="s">
        <v>151</v>
      </c>
      <c r="F156" s="128" t="s">
        <v>51</v>
      </c>
      <c r="G156" s="128" t="s">
        <v>149</v>
      </c>
      <c r="H156" s="138"/>
      <c r="I156" s="141"/>
      <c r="J156" s="141">
        <f>I156</f>
        <v>0</v>
      </c>
      <c r="K156" s="141">
        <f t="shared" si="4"/>
        <v>0</v>
      </c>
      <c r="L156" s="147"/>
      <c r="M156" s="130" t="s">
        <v>2</v>
      </c>
      <c r="N156" s="130"/>
      <c r="O156" s="130"/>
      <c r="P156" s="130"/>
      <c r="Q156" s="130" t="s">
        <v>2</v>
      </c>
      <c r="R156" s="130"/>
      <c r="S156" s="120"/>
      <c r="T156" s="188"/>
    </row>
    <row r="157" spans="1:20" ht="14" hidden="1" customHeight="1" thickBot="1">
      <c r="A157" s="126"/>
      <c r="B157" s="98" t="s">
        <v>40</v>
      </c>
      <c r="C157" s="99" t="s">
        <v>142</v>
      </c>
      <c r="D157" s="129"/>
      <c r="E157" s="129" t="s">
        <v>151</v>
      </c>
      <c r="F157" s="129" t="s">
        <v>51</v>
      </c>
      <c r="G157" s="129" t="s">
        <v>149</v>
      </c>
      <c r="H157" s="139"/>
      <c r="I157" s="142"/>
      <c r="J157" s="142">
        <f>I157</f>
        <v>0</v>
      </c>
      <c r="K157" s="142">
        <f t="shared" si="4"/>
        <v>0</v>
      </c>
      <c r="L157" s="148"/>
      <c r="M157" s="123" t="s">
        <v>2</v>
      </c>
      <c r="N157" s="123"/>
      <c r="O157" s="123"/>
      <c r="P157" s="123"/>
      <c r="Q157" s="123" t="s">
        <v>2</v>
      </c>
      <c r="R157" s="123"/>
      <c r="S157" s="121"/>
      <c r="T157" s="189"/>
    </row>
    <row r="158" spans="1:20" ht="13.25" customHeight="1">
      <c r="A158" s="157" t="s">
        <v>34</v>
      </c>
      <c r="B158" s="122" t="s">
        <v>15</v>
      </c>
      <c r="C158" s="16" t="s">
        <v>112</v>
      </c>
      <c r="D158" s="122" t="s">
        <v>145</v>
      </c>
      <c r="E158" s="122" t="s">
        <v>151</v>
      </c>
      <c r="F158" s="122" t="s">
        <v>51</v>
      </c>
      <c r="G158" s="122" t="s">
        <v>149</v>
      </c>
      <c r="H158" s="137"/>
      <c r="I158" s="140">
        <v>6.1746044949274568</v>
      </c>
      <c r="J158" s="140">
        <f t="shared" si="3"/>
        <v>6.1746044949274568</v>
      </c>
      <c r="K158" s="140">
        <f t="shared" si="4"/>
        <v>259.33338878695321</v>
      </c>
      <c r="L158" s="146"/>
      <c r="M158" s="122" t="s">
        <v>2</v>
      </c>
      <c r="N158" s="122"/>
      <c r="O158" s="122"/>
      <c r="P158" s="122"/>
      <c r="Q158" s="122" t="s">
        <v>2</v>
      </c>
      <c r="R158" s="122">
        <v>10</v>
      </c>
      <c r="S158" s="119">
        <v>4820058222096</v>
      </c>
    </row>
    <row r="159" spans="1:20" ht="13.25" customHeight="1">
      <c r="A159" s="149"/>
      <c r="B159" s="130"/>
      <c r="C159" s="18" t="s">
        <v>113</v>
      </c>
      <c r="D159" s="130" t="s">
        <v>145</v>
      </c>
      <c r="E159" s="130" t="s">
        <v>151</v>
      </c>
      <c r="F159" s="130" t="s">
        <v>51</v>
      </c>
      <c r="G159" s="130" t="s">
        <v>149</v>
      </c>
      <c r="H159" s="138"/>
      <c r="I159" s="141"/>
      <c r="J159" s="141">
        <f t="shared" si="3"/>
        <v>0</v>
      </c>
      <c r="K159" s="141">
        <f t="shared" si="4"/>
        <v>0</v>
      </c>
      <c r="L159" s="147"/>
      <c r="M159" s="130" t="s">
        <v>2</v>
      </c>
      <c r="N159" s="130"/>
      <c r="O159" s="130"/>
      <c r="P159" s="130"/>
      <c r="Q159" s="130" t="s">
        <v>2</v>
      </c>
      <c r="R159" s="130"/>
      <c r="S159" s="120"/>
    </row>
    <row r="160" spans="1:20" ht="13.25" customHeight="1">
      <c r="A160" s="149"/>
      <c r="B160" s="130"/>
      <c r="C160" s="18" t="s">
        <v>115</v>
      </c>
      <c r="D160" s="130" t="s">
        <v>145</v>
      </c>
      <c r="E160" s="130" t="s">
        <v>151</v>
      </c>
      <c r="F160" s="130" t="s">
        <v>51</v>
      </c>
      <c r="G160" s="130" t="s">
        <v>149</v>
      </c>
      <c r="H160" s="138"/>
      <c r="I160" s="141"/>
      <c r="J160" s="141">
        <f t="shared" ref="J160:J231" si="7">I160*(1-($I$2+$I$3))*(1-$I$4)</f>
        <v>0</v>
      </c>
      <c r="K160" s="141">
        <f t="shared" ref="K160:K231" si="8">J160*$I$5</f>
        <v>0</v>
      </c>
      <c r="L160" s="147"/>
      <c r="M160" s="130" t="s">
        <v>2</v>
      </c>
      <c r="N160" s="130"/>
      <c r="O160" s="130"/>
      <c r="P160" s="130"/>
      <c r="Q160" s="130" t="s">
        <v>2</v>
      </c>
      <c r="R160" s="130"/>
      <c r="S160" s="120"/>
    </row>
    <row r="161" spans="1:19" ht="13.25" customHeight="1">
      <c r="A161" s="149"/>
      <c r="B161" s="130"/>
      <c r="C161" s="18" t="s">
        <v>122</v>
      </c>
      <c r="D161" s="130" t="s">
        <v>145</v>
      </c>
      <c r="E161" s="130" t="s">
        <v>151</v>
      </c>
      <c r="F161" s="130" t="s">
        <v>51</v>
      </c>
      <c r="G161" s="130" t="s">
        <v>149</v>
      </c>
      <c r="H161" s="138"/>
      <c r="I161" s="141"/>
      <c r="J161" s="141">
        <f t="shared" si="7"/>
        <v>0</v>
      </c>
      <c r="K161" s="141">
        <f t="shared" si="8"/>
        <v>0</v>
      </c>
      <c r="L161" s="147"/>
      <c r="M161" s="130" t="s">
        <v>2</v>
      </c>
      <c r="N161" s="130"/>
      <c r="O161" s="130"/>
      <c r="P161" s="130"/>
      <c r="Q161" s="130" t="s">
        <v>2</v>
      </c>
      <c r="R161" s="130"/>
      <c r="S161" s="120"/>
    </row>
    <row r="162" spans="1:19" ht="13.25" customHeight="1">
      <c r="A162" s="149"/>
      <c r="B162" s="130"/>
      <c r="C162" s="18" t="s">
        <v>118</v>
      </c>
      <c r="D162" s="130" t="s">
        <v>145</v>
      </c>
      <c r="E162" s="130" t="s">
        <v>151</v>
      </c>
      <c r="F162" s="130" t="s">
        <v>51</v>
      </c>
      <c r="G162" s="130" t="s">
        <v>149</v>
      </c>
      <c r="H162" s="138"/>
      <c r="I162" s="141"/>
      <c r="J162" s="141">
        <f t="shared" si="7"/>
        <v>0</v>
      </c>
      <c r="K162" s="141">
        <f t="shared" si="8"/>
        <v>0</v>
      </c>
      <c r="L162" s="147"/>
      <c r="M162" s="130" t="s">
        <v>2</v>
      </c>
      <c r="N162" s="130"/>
      <c r="O162" s="130"/>
      <c r="P162" s="130"/>
      <c r="Q162" s="130" t="s">
        <v>2</v>
      </c>
      <c r="R162" s="130"/>
      <c r="S162" s="120"/>
    </row>
    <row r="163" spans="1:19" ht="13.25" customHeight="1">
      <c r="A163" s="149"/>
      <c r="B163" s="130"/>
      <c r="C163" s="18" t="s">
        <v>123</v>
      </c>
      <c r="D163" s="130" t="s">
        <v>145</v>
      </c>
      <c r="E163" s="130" t="s">
        <v>151</v>
      </c>
      <c r="F163" s="130" t="s">
        <v>51</v>
      </c>
      <c r="G163" s="130" t="s">
        <v>149</v>
      </c>
      <c r="H163" s="138"/>
      <c r="I163" s="141"/>
      <c r="J163" s="141">
        <f t="shared" si="7"/>
        <v>0</v>
      </c>
      <c r="K163" s="141">
        <f t="shared" si="8"/>
        <v>0</v>
      </c>
      <c r="L163" s="147"/>
      <c r="M163" s="130" t="s">
        <v>2</v>
      </c>
      <c r="N163" s="130"/>
      <c r="O163" s="130"/>
      <c r="P163" s="130"/>
      <c r="Q163" s="130" t="s">
        <v>2</v>
      </c>
      <c r="R163" s="130"/>
      <c r="S163" s="120"/>
    </row>
    <row r="164" spans="1:19" ht="13.25" customHeight="1">
      <c r="A164" s="149"/>
      <c r="B164" s="130"/>
      <c r="C164" s="18" t="s">
        <v>128</v>
      </c>
      <c r="D164" s="130" t="s">
        <v>145</v>
      </c>
      <c r="E164" s="130" t="s">
        <v>151</v>
      </c>
      <c r="F164" s="130" t="s">
        <v>51</v>
      </c>
      <c r="G164" s="130" t="s">
        <v>149</v>
      </c>
      <c r="H164" s="138"/>
      <c r="I164" s="141"/>
      <c r="J164" s="141">
        <f t="shared" si="7"/>
        <v>0</v>
      </c>
      <c r="K164" s="141">
        <f t="shared" si="8"/>
        <v>0</v>
      </c>
      <c r="L164" s="147"/>
      <c r="M164" s="130" t="s">
        <v>2</v>
      </c>
      <c r="N164" s="130"/>
      <c r="O164" s="130"/>
      <c r="P164" s="130"/>
      <c r="Q164" s="130" t="s">
        <v>2</v>
      </c>
      <c r="R164" s="130"/>
      <c r="S164" s="120"/>
    </row>
    <row r="165" spans="1:19" ht="13.25" customHeight="1">
      <c r="A165" s="149"/>
      <c r="B165" s="130"/>
      <c r="C165" s="18" t="s">
        <v>131</v>
      </c>
      <c r="D165" s="130" t="s">
        <v>145</v>
      </c>
      <c r="E165" s="130" t="s">
        <v>151</v>
      </c>
      <c r="F165" s="130" t="s">
        <v>51</v>
      </c>
      <c r="G165" s="130" t="s">
        <v>149</v>
      </c>
      <c r="H165" s="138"/>
      <c r="I165" s="141"/>
      <c r="J165" s="141">
        <f t="shared" si="7"/>
        <v>0</v>
      </c>
      <c r="K165" s="141">
        <f t="shared" si="8"/>
        <v>0</v>
      </c>
      <c r="L165" s="147"/>
      <c r="M165" s="130" t="s">
        <v>2</v>
      </c>
      <c r="N165" s="130"/>
      <c r="O165" s="130"/>
      <c r="P165" s="130"/>
      <c r="Q165" s="130" t="s">
        <v>2</v>
      </c>
      <c r="R165" s="130"/>
      <c r="S165" s="120"/>
    </row>
    <row r="166" spans="1:19" ht="13.25" customHeight="1">
      <c r="A166" s="149"/>
      <c r="B166" s="130"/>
      <c r="C166" s="18" t="s">
        <v>132</v>
      </c>
      <c r="D166" s="130" t="s">
        <v>145</v>
      </c>
      <c r="E166" s="130" t="s">
        <v>151</v>
      </c>
      <c r="F166" s="130" t="s">
        <v>51</v>
      </c>
      <c r="G166" s="130" t="s">
        <v>149</v>
      </c>
      <c r="H166" s="138"/>
      <c r="I166" s="141"/>
      <c r="J166" s="141">
        <f t="shared" si="7"/>
        <v>0</v>
      </c>
      <c r="K166" s="141">
        <f t="shared" si="8"/>
        <v>0</v>
      </c>
      <c r="L166" s="147"/>
      <c r="M166" s="130" t="s">
        <v>2</v>
      </c>
      <c r="N166" s="130"/>
      <c r="O166" s="130"/>
      <c r="P166" s="130"/>
      <c r="Q166" s="130" t="s">
        <v>2</v>
      </c>
      <c r="R166" s="130"/>
      <c r="S166" s="120"/>
    </row>
    <row r="167" spans="1:19" ht="13.25" customHeight="1">
      <c r="A167" s="149"/>
      <c r="B167" s="130"/>
      <c r="C167" s="19" t="s">
        <v>134</v>
      </c>
      <c r="D167" s="130" t="s">
        <v>145</v>
      </c>
      <c r="E167" s="130" t="s">
        <v>151</v>
      </c>
      <c r="F167" s="130" t="s">
        <v>51</v>
      </c>
      <c r="G167" s="130" t="s">
        <v>149</v>
      </c>
      <c r="H167" s="138"/>
      <c r="I167" s="141"/>
      <c r="J167" s="141">
        <f t="shared" si="7"/>
        <v>0</v>
      </c>
      <c r="K167" s="141">
        <f t="shared" si="8"/>
        <v>0</v>
      </c>
      <c r="L167" s="147"/>
      <c r="M167" s="130" t="s">
        <v>2</v>
      </c>
      <c r="N167" s="130"/>
      <c r="O167" s="130"/>
      <c r="P167" s="130"/>
      <c r="Q167" s="130" t="s">
        <v>2</v>
      </c>
      <c r="R167" s="130"/>
      <c r="S167" s="120"/>
    </row>
    <row r="168" spans="1:19" ht="14" customHeight="1">
      <c r="A168" s="149"/>
      <c r="B168" s="130"/>
      <c r="C168" s="18" t="s">
        <v>138</v>
      </c>
      <c r="D168" s="130" t="s">
        <v>145</v>
      </c>
      <c r="E168" s="130" t="s">
        <v>151</v>
      </c>
      <c r="F168" s="130" t="s">
        <v>51</v>
      </c>
      <c r="G168" s="130" t="s">
        <v>149</v>
      </c>
      <c r="H168" s="138"/>
      <c r="I168" s="141"/>
      <c r="J168" s="141">
        <f t="shared" si="7"/>
        <v>0</v>
      </c>
      <c r="K168" s="141">
        <f t="shared" si="8"/>
        <v>0</v>
      </c>
      <c r="L168" s="147"/>
      <c r="M168" s="130" t="s">
        <v>2</v>
      </c>
      <c r="N168" s="130"/>
      <c r="O168" s="130"/>
      <c r="P168" s="130"/>
      <c r="Q168" s="130" t="s">
        <v>2</v>
      </c>
      <c r="R168" s="130"/>
      <c r="S168" s="120"/>
    </row>
    <row r="169" spans="1:19">
      <c r="A169" s="149"/>
      <c r="B169" s="130"/>
      <c r="C169" s="18" t="s">
        <v>139</v>
      </c>
      <c r="D169" s="130" t="s">
        <v>145</v>
      </c>
      <c r="E169" s="130" t="s">
        <v>151</v>
      </c>
      <c r="F169" s="130" t="s">
        <v>51</v>
      </c>
      <c r="G169" s="130" t="s">
        <v>149</v>
      </c>
      <c r="H169" s="138"/>
      <c r="I169" s="141"/>
      <c r="J169" s="141">
        <f t="shared" si="7"/>
        <v>0</v>
      </c>
      <c r="K169" s="141">
        <f t="shared" si="8"/>
        <v>0</v>
      </c>
      <c r="L169" s="147"/>
      <c r="M169" s="130" t="s">
        <v>2</v>
      </c>
      <c r="N169" s="130"/>
      <c r="O169" s="130"/>
      <c r="P169" s="130"/>
      <c r="Q169" s="130" t="s">
        <v>2</v>
      </c>
      <c r="R169" s="130"/>
      <c r="S169" s="120"/>
    </row>
    <row r="170" spans="1:19">
      <c r="A170" s="149"/>
      <c r="B170" s="130"/>
      <c r="C170" s="88" t="s">
        <v>206</v>
      </c>
      <c r="D170" s="130"/>
      <c r="E170" s="130"/>
      <c r="F170" s="130"/>
      <c r="G170" s="130"/>
      <c r="H170" s="138"/>
      <c r="I170" s="141"/>
      <c r="J170" s="141"/>
      <c r="K170" s="141"/>
      <c r="L170" s="147"/>
      <c r="M170" s="130"/>
      <c r="N170" s="130"/>
      <c r="O170" s="130"/>
      <c r="P170" s="130"/>
      <c r="Q170" s="130"/>
      <c r="R170" s="130"/>
      <c r="S170" s="120"/>
    </row>
    <row r="171" spans="1:19">
      <c r="A171" s="149"/>
      <c r="B171" s="130"/>
      <c r="C171" s="88" t="s">
        <v>148</v>
      </c>
      <c r="D171" s="130"/>
      <c r="E171" s="130"/>
      <c r="F171" s="130"/>
      <c r="G171" s="130"/>
      <c r="H171" s="138"/>
      <c r="I171" s="141"/>
      <c r="J171" s="141"/>
      <c r="K171" s="141"/>
      <c r="L171" s="147"/>
      <c r="M171" s="130"/>
      <c r="N171" s="130"/>
      <c r="O171" s="130"/>
      <c r="P171" s="130"/>
      <c r="Q171" s="130"/>
      <c r="R171" s="130"/>
      <c r="S171" s="120"/>
    </row>
    <row r="172" spans="1:19" ht="13.5" thickBot="1">
      <c r="A172" s="149"/>
      <c r="B172" s="130"/>
      <c r="C172" s="18" t="s">
        <v>142</v>
      </c>
      <c r="D172" s="130" t="s">
        <v>145</v>
      </c>
      <c r="E172" s="130" t="s">
        <v>151</v>
      </c>
      <c r="F172" s="130" t="s">
        <v>51</v>
      </c>
      <c r="G172" s="130" t="s">
        <v>149</v>
      </c>
      <c r="H172" s="138"/>
      <c r="I172" s="141"/>
      <c r="J172" s="141">
        <f t="shared" si="7"/>
        <v>0</v>
      </c>
      <c r="K172" s="141">
        <f t="shared" si="8"/>
        <v>0</v>
      </c>
      <c r="L172" s="147"/>
      <c r="M172" s="130" t="s">
        <v>2</v>
      </c>
      <c r="N172" s="130"/>
      <c r="O172" s="130"/>
      <c r="P172" s="130"/>
      <c r="Q172" s="130" t="s">
        <v>2</v>
      </c>
      <c r="R172" s="130"/>
      <c r="S172" s="120"/>
    </row>
    <row r="173" spans="1:19" ht="32" customHeight="1">
      <c r="A173" s="157" t="s">
        <v>34</v>
      </c>
      <c r="B173" s="170" t="s">
        <v>202</v>
      </c>
      <c r="C173" s="16" t="s">
        <v>198</v>
      </c>
      <c r="D173" s="122" t="s">
        <v>145</v>
      </c>
      <c r="E173" s="134" t="s">
        <v>151</v>
      </c>
      <c r="F173" s="134" t="s">
        <v>51</v>
      </c>
      <c r="G173" s="134" t="s">
        <v>149</v>
      </c>
      <c r="H173" s="137"/>
      <c r="I173" s="140">
        <v>7.5258808345692003</v>
      </c>
      <c r="J173" s="140">
        <f>I173*(1-($I$2+$I$3))*(1-$I$4)</f>
        <v>7.5258808345692003</v>
      </c>
      <c r="K173" s="143">
        <f>J173*$I$5</f>
        <v>316.0869950519064</v>
      </c>
      <c r="L173" s="146"/>
      <c r="M173" s="122" t="s">
        <v>2</v>
      </c>
      <c r="N173" s="122"/>
      <c r="O173" s="122"/>
      <c r="P173" s="122"/>
      <c r="Q173" s="122" t="s">
        <v>2</v>
      </c>
      <c r="R173" s="122">
        <v>10</v>
      </c>
      <c r="S173" s="119">
        <v>4820197143559</v>
      </c>
    </row>
    <row r="174" spans="1:19" ht="32" customHeight="1">
      <c r="A174" s="149"/>
      <c r="B174" s="130"/>
      <c r="C174" s="18" t="s">
        <v>199</v>
      </c>
      <c r="D174" s="130"/>
      <c r="E174" s="135"/>
      <c r="F174" s="135"/>
      <c r="G174" s="135"/>
      <c r="H174" s="138"/>
      <c r="I174" s="141"/>
      <c r="J174" s="141"/>
      <c r="K174" s="144"/>
      <c r="L174" s="147"/>
      <c r="M174" s="130"/>
      <c r="N174" s="130"/>
      <c r="O174" s="130"/>
      <c r="P174" s="130"/>
      <c r="Q174" s="130"/>
      <c r="R174" s="130"/>
      <c r="S174" s="120"/>
    </row>
    <row r="175" spans="1:19" ht="32" customHeight="1" thickBot="1">
      <c r="A175" s="150"/>
      <c r="B175" s="123"/>
      <c r="C175" s="20" t="s">
        <v>200</v>
      </c>
      <c r="D175" s="123"/>
      <c r="E175" s="136"/>
      <c r="F175" s="136"/>
      <c r="G175" s="136"/>
      <c r="H175" s="139"/>
      <c r="I175" s="142"/>
      <c r="J175" s="142"/>
      <c r="K175" s="145"/>
      <c r="L175" s="148"/>
      <c r="M175" s="123"/>
      <c r="N175" s="123"/>
      <c r="O175" s="123"/>
      <c r="P175" s="123"/>
      <c r="Q175" s="123"/>
      <c r="R175" s="123"/>
      <c r="S175" s="121"/>
    </row>
    <row r="176" spans="1:19" ht="19.25" customHeight="1">
      <c r="A176" s="176" t="s">
        <v>34</v>
      </c>
      <c r="B176" s="134" t="s">
        <v>41</v>
      </c>
      <c r="C176" s="16" t="s">
        <v>115</v>
      </c>
      <c r="D176" s="134" t="s">
        <v>145</v>
      </c>
      <c r="E176" s="134" t="s">
        <v>151</v>
      </c>
      <c r="F176" s="134" t="s">
        <v>51</v>
      </c>
      <c r="G176" s="134" t="s">
        <v>149</v>
      </c>
      <c r="H176" s="137"/>
      <c r="I176" s="140">
        <v>6.1746044949274568</v>
      </c>
      <c r="J176" s="140">
        <f t="shared" si="7"/>
        <v>6.1746044949274568</v>
      </c>
      <c r="K176" s="140">
        <f t="shared" si="8"/>
        <v>259.33338878695321</v>
      </c>
      <c r="L176" s="146"/>
      <c r="M176" s="122" t="s">
        <v>2</v>
      </c>
      <c r="N176" s="122"/>
      <c r="O176" s="122"/>
      <c r="P176" s="122"/>
      <c r="Q176" s="122" t="s">
        <v>2</v>
      </c>
      <c r="R176" s="122">
        <v>10</v>
      </c>
      <c r="S176" s="119">
        <v>4820197141890</v>
      </c>
    </row>
    <row r="177" spans="1:19" ht="19.25" customHeight="1">
      <c r="A177" s="177"/>
      <c r="B177" s="135"/>
      <c r="C177" s="18" t="s">
        <v>152</v>
      </c>
      <c r="D177" s="135" t="s">
        <v>145</v>
      </c>
      <c r="E177" s="135" t="s">
        <v>151</v>
      </c>
      <c r="F177" s="135" t="s">
        <v>51</v>
      </c>
      <c r="G177" s="135" t="s">
        <v>149</v>
      </c>
      <c r="H177" s="138"/>
      <c r="I177" s="141"/>
      <c r="J177" s="141">
        <f t="shared" si="7"/>
        <v>0</v>
      </c>
      <c r="K177" s="141">
        <f t="shared" si="8"/>
        <v>0</v>
      </c>
      <c r="L177" s="147"/>
      <c r="M177" s="130" t="s">
        <v>2</v>
      </c>
      <c r="N177" s="130"/>
      <c r="O177" s="130"/>
      <c r="P177" s="130"/>
      <c r="Q177" s="130" t="s">
        <v>2</v>
      </c>
      <c r="R177" s="130"/>
      <c r="S177" s="120"/>
    </row>
    <row r="178" spans="1:19" ht="19.25" customHeight="1">
      <c r="A178" s="177"/>
      <c r="B178" s="135"/>
      <c r="C178" s="18" t="s">
        <v>123</v>
      </c>
      <c r="D178" s="135" t="s">
        <v>145</v>
      </c>
      <c r="E178" s="135" t="s">
        <v>151</v>
      </c>
      <c r="F178" s="135" t="s">
        <v>51</v>
      </c>
      <c r="G178" s="135" t="s">
        <v>149</v>
      </c>
      <c r="H178" s="138"/>
      <c r="I178" s="141"/>
      <c r="J178" s="141">
        <f t="shared" si="7"/>
        <v>0</v>
      </c>
      <c r="K178" s="141">
        <f t="shared" si="8"/>
        <v>0</v>
      </c>
      <c r="L178" s="147"/>
      <c r="M178" s="130" t="s">
        <v>2</v>
      </c>
      <c r="N178" s="130"/>
      <c r="O178" s="130"/>
      <c r="P178" s="130"/>
      <c r="Q178" s="130" t="s">
        <v>2</v>
      </c>
      <c r="R178" s="130"/>
      <c r="S178" s="120"/>
    </row>
    <row r="179" spans="1:19" ht="19.25" customHeight="1">
      <c r="A179" s="177"/>
      <c r="B179" s="135"/>
      <c r="C179" s="18" t="s">
        <v>131</v>
      </c>
      <c r="D179" s="135" t="s">
        <v>145</v>
      </c>
      <c r="E179" s="135" t="s">
        <v>151</v>
      </c>
      <c r="F179" s="135" t="s">
        <v>51</v>
      </c>
      <c r="G179" s="135" t="s">
        <v>149</v>
      </c>
      <c r="H179" s="138"/>
      <c r="I179" s="141"/>
      <c r="J179" s="141">
        <f t="shared" si="7"/>
        <v>0</v>
      </c>
      <c r="K179" s="141">
        <f t="shared" si="8"/>
        <v>0</v>
      </c>
      <c r="L179" s="147"/>
      <c r="M179" s="130" t="s">
        <v>2</v>
      </c>
      <c r="N179" s="130"/>
      <c r="O179" s="130"/>
      <c r="P179" s="130"/>
      <c r="Q179" s="130" t="s">
        <v>2</v>
      </c>
      <c r="R179" s="130"/>
      <c r="S179" s="120"/>
    </row>
    <row r="180" spans="1:19" ht="19.25" customHeight="1">
      <c r="A180" s="177"/>
      <c r="B180" s="135"/>
      <c r="C180" s="18" t="s">
        <v>167</v>
      </c>
      <c r="D180" s="135" t="s">
        <v>145</v>
      </c>
      <c r="E180" s="135" t="s">
        <v>151</v>
      </c>
      <c r="F180" s="135" t="s">
        <v>51</v>
      </c>
      <c r="G180" s="135" t="s">
        <v>149</v>
      </c>
      <c r="H180" s="138"/>
      <c r="I180" s="141"/>
      <c r="J180" s="141">
        <f t="shared" si="7"/>
        <v>0</v>
      </c>
      <c r="K180" s="141">
        <f t="shared" si="8"/>
        <v>0</v>
      </c>
      <c r="L180" s="147"/>
      <c r="M180" s="130" t="s">
        <v>2</v>
      </c>
      <c r="N180" s="130"/>
      <c r="O180" s="130"/>
      <c r="P180" s="130"/>
      <c r="Q180" s="130" t="s">
        <v>2</v>
      </c>
      <c r="R180" s="130"/>
      <c r="S180" s="120"/>
    </row>
    <row r="181" spans="1:19" ht="19.25" customHeight="1">
      <c r="A181" s="177"/>
      <c r="B181" s="135"/>
      <c r="C181" s="18" t="s">
        <v>132</v>
      </c>
      <c r="D181" s="135" t="s">
        <v>145</v>
      </c>
      <c r="E181" s="135" t="s">
        <v>151</v>
      </c>
      <c r="F181" s="135" t="s">
        <v>51</v>
      </c>
      <c r="G181" s="135" t="s">
        <v>149</v>
      </c>
      <c r="H181" s="138"/>
      <c r="I181" s="141"/>
      <c r="J181" s="141">
        <f t="shared" si="7"/>
        <v>0</v>
      </c>
      <c r="K181" s="141">
        <f t="shared" si="8"/>
        <v>0</v>
      </c>
      <c r="L181" s="147"/>
      <c r="M181" s="130" t="s">
        <v>2</v>
      </c>
      <c r="N181" s="130"/>
      <c r="O181" s="130"/>
      <c r="P181" s="130"/>
      <c r="Q181" s="130" t="s">
        <v>2</v>
      </c>
      <c r="R181" s="130"/>
      <c r="S181" s="120"/>
    </row>
    <row r="182" spans="1:19" ht="19.25" customHeight="1">
      <c r="A182" s="177"/>
      <c r="B182" s="135"/>
      <c r="C182" s="18" t="s">
        <v>134</v>
      </c>
      <c r="D182" s="135" t="s">
        <v>145</v>
      </c>
      <c r="E182" s="135" t="s">
        <v>151</v>
      </c>
      <c r="F182" s="135" t="s">
        <v>51</v>
      </c>
      <c r="G182" s="135" t="s">
        <v>149</v>
      </c>
      <c r="H182" s="138"/>
      <c r="I182" s="141"/>
      <c r="J182" s="141">
        <f t="shared" si="7"/>
        <v>0</v>
      </c>
      <c r="K182" s="141">
        <f t="shared" si="8"/>
        <v>0</v>
      </c>
      <c r="L182" s="147"/>
      <c r="M182" s="130" t="s">
        <v>2</v>
      </c>
      <c r="N182" s="130"/>
      <c r="O182" s="130"/>
      <c r="P182" s="130"/>
      <c r="Q182" s="130" t="s">
        <v>2</v>
      </c>
      <c r="R182" s="130"/>
      <c r="S182" s="120"/>
    </row>
    <row r="183" spans="1:19" ht="19.25" customHeight="1">
      <c r="A183" s="177"/>
      <c r="B183" s="135"/>
      <c r="C183" s="22" t="s">
        <v>142</v>
      </c>
      <c r="D183" s="135"/>
      <c r="E183" s="135"/>
      <c r="F183" s="135"/>
      <c r="G183" s="135"/>
      <c r="H183" s="138"/>
      <c r="I183" s="141"/>
      <c r="J183" s="141"/>
      <c r="K183" s="141"/>
      <c r="L183" s="147"/>
      <c r="M183" s="130"/>
      <c r="N183" s="130"/>
      <c r="O183" s="130"/>
      <c r="P183" s="130"/>
      <c r="Q183" s="130"/>
      <c r="R183" s="130"/>
      <c r="S183" s="120"/>
    </row>
    <row r="184" spans="1:19" ht="19.25" customHeight="1" thickBot="1">
      <c r="A184" s="178"/>
      <c r="B184" s="136"/>
      <c r="C184" s="20" t="s">
        <v>138</v>
      </c>
      <c r="D184" s="136" t="s">
        <v>145</v>
      </c>
      <c r="E184" s="136" t="s">
        <v>151</v>
      </c>
      <c r="F184" s="136" t="s">
        <v>51</v>
      </c>
      <c r="G184" s="136" t="s">
        <v>149</v>
      </c>
      <c r="H184" s="139"/>
      <c r="I184" s="142"/>
      <c r="J184" s="142">
        <f t="shared" si="7"/>
        <v>0</v>
      </c>
      <c r="K184" s="142">
        <f t="shared" si="8"/>
        <v>0</v>
      </c>
      <c r="L184" s="148"/>
      <c r="M184" s="123" t="s">
        <v>2</v>
      </c>
      <c r="N184" s="123"/>
      <c r="O184" s="123"/>
      <c r="P184" s="123"/>
      <c r="Q184" s="123" t="s">
        <v>2</v>
      </c>
      <c r="R184" s="123"/>
      <c r="S184" s="121"/>
    </row>
    <row r="185" spans="1:19" ht="18" hidden="1" customHeight="1">
      <c r="A185" s="176" t="s">
        <v>34</v>
      </c>
      <c r="B185" s="134" t="s">
        <v>42</v>
      </c>
      <c r="C185" s="16" t="s">
        <v>115</v>
      </c>
      <c r="D185" s="134" t="s">
        <v>145</v>
      </c>
      <c r="E185" s="134" t="s">
        <v>151</v>
      </c>
      <c r="F185" s="134" t="s">
        <v>51</v>
      </c>
      <c r="G185" s="134" t="s">
        <v>149</v>
      </c>
      <c r="H185" s="137"/>
      <c r="I185" s="140">
        <v>6.1746044949274568</v>
      </c>
      <c r="J185" s="140">
        <f t="shared" si="7"/>
        <v>6.1746044949274568</v>
      </c>
      <c r="K185" s="140">
        <f t="shared" si="8"/>
        <v>259.33338878695321</v>
      </c>
      <c r="L185" s="146"/>
      <c r="M185" s="122" t="s">
        <v>2</v>
      </c>
      <c r="N185" s="122"/>
      <c r="O185" s="122"/>
      <c r="P185" s="122"/>
      <c r="Q185" s="122" t="s">
        <v>2</v>
      </c>
      <c r="R185" s="122">
        <v>10</v>
      </c>
      <c r="S185" s="119">
        <v>4820197141906</v>
      </c>
    </row>
    <row r="186" spans="1:19" ht="18" hidden="1" customHeight="1">
      <c r="A186" s="177"/>
      <c r="B186" s="135"/>
      <c r="C186" s="18" t="s">
        <v>147</v>
      </c>
      <c r="D186" s="135" t="s">
        <v>145</v>
      </c>
      <c r="E186" s="135" t="s">
        <v>151</v>
      </c>
      <c r="F186" s="135" t="s">
        <v>51</v>
      </c>
      <c r="G186" s="135" t="s">
        <v>149</v>
      </c>
      <c r="H186" s="138"/>
      <c r="I186" s="141"/>
      <c r="J186" s="141">
        <f t="shared" si="7"/>
        <v>0</v>
      </c>
      <c r="K186" s="141">
        <f t="shared" si="8"/>
        <v>0</v>
      </c>
      <c r="L186" s="147"/>
      <c r="M186" s="130" t="s">
        <v>2</v>
      </c>
      <c r="N186" s="130"/>
      <c r="O186" s="130"/>
      <c r="P186" s="130"/>
      <c r="Q186" s="130" t="s">
        <v>2</v>
      </c>
      <c r="R186" s="130"/>
      <c r="S186" s="120"/>
    </row>
    <row r="187" spans="1:19" ht="18" hidden="1" customHeight="1" thickBot="1">
      <c r="A187" s="178"/>
      <c r="B187" s="136"/>
      <c r="C187" s="20" t="s">
        <v>134</v>
      </c>
      <c r="D187" s="136" t="s">
        <v>145</v>
      </c>
      <c r="E187" s="136" t="s">
        <v>151</v>
      </c>
      <c r="F187" s="136" t="s">
        <v>51</v>
      </c>
      <c r="G187" s="136" t="s">
        <v>149</v>
      </c>
      <c r="H187" s="139"/>
      <c r="I187" s="142"/>
      <c r="J187" s="142">
        <f t="shared" si="7"/>
        <v>0</v>
      </c>
      <c r="K187" s="142">
        <f t="shared" si="8"/>
        <v>0</v>
      </c>
      <c r="L187" s="148"/>
      <c r="M187" s="123" t="s">
        <v>2</v>
      </c>
      <c r="N187" s="123"/>
      <c r="O187" s="123"/>
      <c r="P187" s="123"/>
      <c r="Q187" s="123" t="s">
        <v>2</v>
      </c>
      <c r="R187" s="123"/>
      <c r="S187" s="121"/>
    </row>
    <row r="188" spans="1:19" ht="15.6" customHeight="1">
      <c r="A188" s="176" t="s">
        <v>34</v>
      </c>
      <c r="B188" s="134" t="s">
        <v>18</v>
      </c>
      <c r="C188" s="16" t="s">
        <v>153</v>
      </c>
      <c r="D188" s="134" t="s">
        <v>145</v>
      </c>
      <c r="E188" s="134" t="s">
        <v>151</v>
      </c>
      <c r="F188" s="134" t="s">
        <v>51</v>
      </c>
      <c r="G188" s="134" t="s">
        <v>149</v>
      </c>
      <c r="H188" s="137"/>
      <c r="I188" s="140">
        <v>6.7018489460957218</v>
      </c>
      <c r="J188" s="140">
        <f t="shared" si="7"/>
        <v>6.7018489460957218</v>
      </c>
      <c r="K188" s="140">
        <f t="shared" si="8"/>
        <v>281.47765573602032</v>
      </c>
      <c r="L188" s="146"/>
      <c r="M188" s="122" t="s">
        <v>2</v>
      </c>
      <c r="N188" s="122"/>
      <c r="O188" s="122"/>
      <c r="P188" s="122"/>
      <c r="Q188" s="122" t="s">
        <v>2</v>
      </c>
      <c r="R188" s="122">
        <v>10</v>
      </c>
      <c r="S188" s="119">
        <v>4820197141883</v>
      </c>
    </row>
    <row r="189" spans="1:19" ht="15.6" customHeight="1">
      <c r="A189" s="177"/>
      <c r="B189" s="135"/>
      <c r="C189" s="18" t="s">
        <v>115</v>
      </c>
      <c r="D189" s="135" t="s">
        <v>145</v>
      </c>
      <c r="E189" s="135" t="s">
        <v>151</v>
      </c>
      <c r="F189" s="135" t="s">
        <v>51</v>
      </c>
      <c r="G189" s="135" t="s">
        <v>149</v>
      </c>
      <c r="H189" s="138"/>
      <c r="I189" s="141"/>
      <c r="J189" s="141">
        <f t="shared" si="7"/>
        <v>0</v>
      </c>
      <c r="K189" s="141">
        <f t="shared" si="8"/>
        <v>0</v>
      </c>
      <c r="L189" s="147"/>
      <c r="M189" s="130" t="s">
        <v>2</v>
      </c>
      <c r="N189" s="130"/>
      <c r="O189" s="130"/>
      <c r="P189" s="130"/>
      <c r="Q189" s="130" t="s">
        <v>2</v>
      </c>
      <c r="R189" s="130"/>
      <c r="S189" s="120"/>
    </row>
    <row r="190" spans="1:19" ht="15.6" customHeight="1">
      <c r="A190" s="177"/>
      <c r="B190" s="135"/>
      <c r="C190" s="18" t="s">
        <v>118</v>
      </c>
      <c r="D190" s="135" t="s">
        <v>145</v>
      </c>
      <c r="E190" s="135" t="s">
        <v>151</v>
      </c>
      <c r="F190" s="135" t="s">
        <v>51</v>
      </c>
      <c r="G190" s="135" t="s">
        <v>149</v>
      </c>
      <c r="H190" s="138"/>
      <c r="I190" s="141"/>
      <c r="J190" s="141">
        <f t="shared" si="7"/>
        <v>0</v>
      </c>
      <c r="K190" s="141">
        <f t="shared" si="8"/>
        <v>0</v>
      </c>
      <c r="L190" s="147"/>
      <c r="M190" s="130" t="s">
        <v>2</v>
      </c>
      <c r="N190" s="130"/>
      <c r="O190" s="130"/>
      <c r="P190" s="130"/>
      <c r="Q190" s="130" t="s">
        <v>2</v>
      </c>
      <c r="R190" s="130"/>
      <c r="S190" s="120"/>
    </row>
    <row r="191" spans="1:19" ht="15.6" customHeight="1">
      <c r="A191" s="177"/>
      <c r="B191" s="135"/>
      <c r="C191" s="18" t="s">
        <v>128</v>
      </c>
      <c r="D191" s="135" t="s">
        <v>145</v>
      </c>
      <c r="E191" s="135" t="s">
        <v>151</v>
      </c>
      <c r="F191" s="135" t="s">
        <v>51</v>
      </c>
      <c r="G191" s="135" t="s">
        <v>149</v>
      </c>
      <c r="H191" s="138"/>
      <c r="I191" s="141"/>
      <c r="J191" s="141">
        <f t="shared" si="7"/>
        <v>0</v>
      </c>
      <c r="K191" s="141">
        <f t="shared" si="8"/>
        <v>0</v>
      </c>
      <c r="L191" s="147"/>
      <c r="M191" s="130" t="s">
        <v>2</v>
      </c>
      <c r="N191" s="130"/>
      <c r="O191" s="130"/>
      <c r="P191" s="130"/>
      <c r="Q191" s="130" t="s">
        <v>2</v>
      </c>
      <c r="R191" s="130"/>
      <c r="S191" s="120"/>
    </row>
    <row r="192" spans="1:19" ht="15.6" customHeight="1">
      <c r="A192" s="177"/>
      <c r="B192" s="135"/>
      <c r="C192" s="18" t="s">
        <v>148</v>
      </c>
      <c r="D192" s="135" t="s">
        <v>145</v>
      </c>
      <c r="E192" s="135" t="s">
        <v>151</v>
      </c>
      <c r="F192" s="135" t="s">
        <v>51</v>
      </c>
      <c r="G192" s="135" t="s">
        <v>149</v>
      </c>
      <c r="H192" s="138"/>
      <c r="I192" s="141"/>
      <c r="J192" s="141">
        <f t="shared" si="7"/>
        <v>0</v>
      </c>
      <c r="K192" s="141">
        <f t="shared" si="8"/>
        <v>0</v>
      </c>
      <c r="L192" s="147"/>
      <c r="M192" s="130" t="s">
        <v>2</v>
      </c>
      <c r="N192" s="130"/>
      <c r="O192" s="130"/>
      <c r="P192" s="130"/>
      <c r="Q192" s="130" t="s">
        <v>2</v>
      </c>
      <c r="R192" s="130"/>
      <c r="S192" s="120"/>
    </row>
    <row r="193" spans="1:19" ht="15.6" customHeight="1">
      <c r="A193" s="177"/>
      <c r="B193" s="135"/>
      <c r="C193" s="18" t="s">
        <v>122</v>
      </c>
      <c r="D193" s="135"/>
      <c r="E193" s="135"/>
      <c r="F193" s="135"/>
      <c r="G193" s="135"/>
      <c r="H193" s="138"/>
      <c r="I193" s="141"/>
      <c r="J193" s="141"/>
      <c r="K193" s="141"/>
      <c r="L193" s="147"/>
      <c r="M193" s="130"/>
      <c r="N193" s="130"/>
      <c r="O193" s="130"/>
      <c r="P193" s="130"/>
      <c r="Q193" s="130"/>
      <c r="R193" s="130"/>
      <c r="S193" s="120"/>
    </row>
    <row r="194" spans="1:19" ht="15.6" customHeight="1">
      <c r="A194" s="177"/>
      <c r="B194" s="135"/>
      <c r="C194" s="18" t="s">
        <v>131</v>
      </c>
      <c r="D194" s="135" t="s">
        <v>145</v>
      </c>
      <c r="E194" s="135" t="s">
        <v>151</v>
      </c>
      <c r="F194" s="135" t="s">
        <v>51</v>
      </c>
      <c r="G194" s="135" t="s">
        <v>149</v>
      </c>
      <c r="H194" s="138"/>
      <c r="I194" s="141"/>
      <c r="J194" s="141">
        <f t="shared" si="7"/>
        <v>0</v>
      </c>
      <c r="K194" s="141">
        <f t="shared" si="8"/>
        <v>0</v>
      </c>
      <c r="L194" s="147"/>
      <c r="M194" s="130" t="s">
        <v>2</v>
      </c>
      <c r="N194" s="130"/>
      <c r="O194" s="130"/>
      <c r="P194" s="130"/>
      <c r="Q194" s="130" t="s">
        <v>2</v>
      </c>
      <c r="R194" s="130"/>
      <c r="S194" s="120"/>
    </row>
    <row r="195" spans="1:19" ht="15.6" customHeight="1">
      <c r="A195" s="177"/>
      <c r="B195" s="135"/>
      <c r="C195" s="18" t="s">
        <v>165</v>
      </c>
      <c r="D195" s="135" t="s">
        <v>145</v>
      </c>
      <c r="E195" s="135" t="s">
        <v>151</v>
      </c>
      <c r="F195" s="135" t="s">
        <v>51</v>
      </c>
      <c r="G195" s="135" t="s">
        <v>149</v>
      </c>
      <c r="H195" s="138"/>
      <c r="I195" s="141"/>
      <c r="J195" s="141">
        <f t="shared" si="7"/>
        <v>0</v>
      </c>
      <c r="K195" s="141">
        <f t="shared" si="8"/>
        <v>0</v>
      </c>
      <c r="L195" s="147"/>
      <c r="M195" s="130" t="s">
        <v>2</v>
      </c>
      <c r="N195" s="130"/>
      <c r="O195" s="130"/>
      <c r="P195" s="130"/>
      <c r="Q195" s="130" t="s">
        <v>2</v>
      </c>
      <c r="R195" s="130"/>
      <c r="S195" s="120"/>
    </row>
    <row r="196" spans="1:19" ht="15.6" customHeight="1">
      <c r="A196" s="177"/>
      <c r="B196" s="135"/>
      <c r="C196" s="18" t="s">
        <v>167</v>
      </c>
      <c r="D196" s="135" t="s">
        <v>145</v>
      </c>
      <c r="E196" s="135" t="s">
        <v>151</v>
      </c>
      <c r="F196" s="135" t="s">
        <v>51</v>
      </c>
      <c r="G196" s="135" t="s">
        <v>149</v>
      </c>
      <c r="H196" s="138"/>
      <c r="I196" s="141"/>
      <c r="J196" s="141">
        <f t="shared" si="7"/>
        <v>0</v>
      </c>
      <c r="K196" s="141">
        <f t="shared" si="8"/>
        <v>0</v>
      </c>
      <c r="L196" s="147"/>
      <c r="M196" s="130" t="s">
        <v>2</v>
      </c>
      <c r="N196" s="130"/>
      <c r="O196" s="130"/>
      <c r="P196" s="130"/>
      <c r="Q196" s="130" t="s">
        <v>2</v>
      </c>
      <c r="R196" s="130"/>
      <c r="S196" s="120"/>
    </row>
    <row r="197" spans="1:19" ht="15.6" customHeight="1">
      <c r="A197" s="177"/>
      <c r="B197" s="135"/>
      <c r="C197" s="18" t="s">
        <v>132</v>
      </c>
      <c r="D197" s="135" t="s">
        <v>145</v>
      </c>
      <c r="E197" s="135" t="s">
        <v>151</v>
      </c>
      <c r="F197" s="135" t="s">
        <v>51</v>
      </c>
      <c r="G197" s="135" t="s">
        <v>149</v>
      </c>
      <c r="H197" s="138"/>
      <c r="I197" s="141"/>
      <c r="J197" s="141">
        <f t="shared" si="7"/>
        <v>0</v>
      </c>
      <c r="K197" s="141">
        <f t="shared" si="8"/>
        <v>0</v>
      </c>
      <c r="L197" s="147"/>
      <c r="M197" s="130" t="s">
        <v>2</v>
      </c>
      <c r="N197" s="130"/>
      <c r="O197" s="130"/>
      <c r="P197" s="130"/>
      <c r="Q197" s="130" t="s">
        <v>2</v>
      </c>
      <c r="R197" s="130"/>
      <c r="S197" s="120"/>
    </row>
    <row r="198" spans="1:19" ht="15.6" customHeight="1">
      <c r="A198" s="177"/>
      <c r="B198" s="135"/>
      <c r="C198" s="18" t="s">
        <v>134</v>
      </c>
      <c r="D198" s="135" t="s">
        <v>145</v>
      </c>
      <c r="E198" s="135" t="s">
        <v>151</v>
      </c>
      <c r="F198" s="135" t="s">
        <v>51</v>
      </c>
      <c r="G198" s="135" t="s">
        <v>149</v>
      </c>
      <c r="H198" s="138"/>
      <c r="I198" s="141"/>
      <c r="J198" s="141">
        <f t="shared" si="7"/>
        <v>0</v>
      </c>
      <c r="K198" s="141">
        <f t="shared" si="8"/>
        <v>0</v>
      </c>
      <c r="L198" s="147"/>
      <c r="M198" s="130" t="s">
        <v>2</v>
      </c>
      <c r="N198" s="130"/>
      <c r="O198" s="130"/>
      <c r="P198" s="130"/>
      <c r="Q198" s="130" t="s">
        <v>2</v>
      </c>
      <c r="R198" s="130"/>
      <c r="S198" s="120"/>
    </row>
    <row r="199" spans="1:19" ht="15.6" customHeight="1">
      <c r="A199" s="177"/>
      <c r="B199" s="135"/>
      <c r="C199" s="88" t="s">
        <v>207</v>
      </c>
      <c r="D199" s="135"/>
      <c r="E199" s="135"/>
      <c r="F199" s="135"/>
      <c r="G199" s="135"/>
      <c r="H199" s="138"/>
      <c r="I199" s="141"/>
      <c r="J199" s="141"/>
      <c r="K199" s="141"/>
      <c r="L199" s="147"/>
      <c r="M199" s="130"/>
      <c r="N199" s="130"/>
      <c r="O199" s="130"/>
      <c r="P199" s="130"/>
      <c r="Q199" s="130"/>
      <c r="R199" s="130"/>
      <c r="S199" s="120"/>
    </row>
    <row r="200" spans="1:19" ht="15.6" customHeight="1">
      <c r="A200" s="177"/>
      <c r="B200" s="135"/>
      <c r="C200" s="88" t="s">
        <v>208</v>
      </c>
      <c r="D200" s="135"/>
      <c r="E200" s="135"/>
      <c r="F200" s="135"/>
      <c r="G200" s="135"/>
      <c r="H200" s="138"/>
      <c r="I200" s="141"/>
      <c r="J200" s="141"/>
      <c r="K200" s="141"/>
      <c r="L200" s="147"/>
      <c r="M200" s="130"/>
      <c r="N200" s="130"/>
      <c r="O200" s="130"/>
      <c r="P200" s="130"/>
      <c r="Q200" s="130"/>
      <c r="R200" s="130"/>
      <c r="S200" s="120"/>
    </row>
    <row r="201" spans="1:19" ht="15.6" customHeight="1">
      <c r="A201" s="177"/>
      <c r="B201" s="135"/>
      <c r="C201" s="18" t="s">
        <v>138</v>
      </c>
      <c r="D201" s="135" t="s">
        <v>145</v>
      </c>
      <c r="E201" s="135" t="s">
        <v>151</v>
      </c>
      <c r="F201" s="135" t="s">
        <v>51</v>
      </c>
      <c r="G201" s="135" t="s">
        <v>149</v>
      </c>
      <c r="H201" s="138"/>
      <c r="I201" s="141"/>
      <c r="J201" s="141">
        <f t="shared" si="7"/>
        <v>0</v>
      </c>
      <c r="K201" s="141">
        <f t="shared" si="8"/>
        <v>0</v>
      </c>
      <c r="L201" s="147"/>
      <c r="M201" s="130" t="s">
        <v>2</v>
      </c>
      <c r="N201" s="130"/>
      <c r="O201" s="130"/>
      <c r="P201" s="130"/>
      <c r="Q201" s="130" t="s">
        <v>2</v>
      </c>
      <c r="R201" s="130"/>
      <c r="S201" s="120"/>
    </row>
    <row r="202" spans="1:19" ht="15.6" customHeight="1">
      <c r="A202" s="177"/>
      <c r="B202" s="135"/>
      <c r="C202" s="22" t="s">
        <v>123</v>
      </c>
      <c r="D202" s="135"/>
      <c r="E202" s="135"/>
      <c r="F202" s="135"/>
      <c r="G202" s="135"/>
      <c r="H202" s="138"/>
      <c r="I202" s="141"/>
      <c r="J202" s="141"/>
      <c r="K202" s="141"/>
      <c r="L202" s="147"/>
      <c r="M202" s="130"/>
      <c r="N202" s="130"/>
      <c r="O202" s="130"/>
      <c r="P202" s="130"/>
      <c r="Q202" s="130"/>
      <c r="R202" s="130"/>
      <c r="S202" s="120"/>
    </row>
    <row r="203" spans="1:19" ht="15.6" customHeight="1" thickBot="1">
      <c r="A203" s="178"/>
      <c r="B203" s="136"/>
      <c r="C203" s="20" t="s">
        <v>142</v>
      </c>
      <c r="D203" s="136" t="s">
        <v>145</v>
      </c>
      <c r="E203" s="136" t="s">
        <v>151</v>
      </c>
      <c r="F203" s="136" t="s">
        <v>51</v>
      </c>
      <c r="G203" s="136" t="s">
        <v>149</v>
      </c>
      <c r="H203" s="139"/>
      <c r="I203" s="142"/>
      <c r="J203" s="142">
        <f t="shared" si="7"/>
        <v>0</v>
      </c>
      <c r="K203" s="142">
        <f t="shared" si="8"/>
        <v>0</v>
      </c>
      <c r="L203" s="148"/>
      <c r="M203" s="123" t="s">
        <v>2</v>
      </c>
      <c r="N203" s="123"/>
      <c r="O203" s="123"/>
      <c r="P203" s="123"/>
      <c r="Q203" s="123" t="s">
        <v>2</v>
      </c>
      <c r="R203" s="123"/>
      <c r="S203" s="121"/>
    </row>
    <row r="204" spans="1:19" ht="19.25" customHeight="1">
      <c r="A204" s="151" t="s">
        <v>34</v>
      </c>
      <c r="B204" s="153" t="s">
        <v>209</v>
      </c>
      <c r="C204" s="97" t="s">
        <v>128</v>
      </c>
      <c r="D204" s="155" t="s">
        <v>145</v>
      </c>
      <c r="E204" s="155" t="s">
        <v>151</v>
      </c>
      <c r="F204" s="155" t="s">
        <v>51</v>
      </c>
      <c r="G204" s="155" t="s">
        <v>149</v>
      </c>
      <c r="H204" s="137"/>
      <c r="I204" s="140">
        <v>7.15</v>
      </c>
      <c r="J204" s="140">
        <f t="shared" ref="J204:J210" si="9">I204*(1-($I$2+$I$3))*(1-$I$4)</f>
        <v>7.15</v>
      </c>
      <c r="K204" s="140">
        <f t="shared" ref="K204:K210" si="10">J204*$I$5</f>
        <v>300.3</v>
      </c>
      <c r="L204" s="146"/>
      <c r="M204" s="122" t="s">
        <v>2</v>
      </c>
      <c r="N204" s="122"/>
      <c r="O204" s="122"/>
      <c r="P204" s="122"/>
      <c r="Q204" s="122" t="s">
        <v>2</v>
      </c>
      <c r="R204" s="122">
        <v>10</v>
      </c>
      <c r="S204" s="119">
        <v>4820197143788</v>
      </c>
    </row>
    <row r="205" spans="1:19" ht="19.25" customHeight="1">
      <c r="A205" s="152"/>
      <c r="B205" s="154"/>
      <c r="C205" s="88" t="s">
        <v>122</v>
      </c>
      <c r="D205" s="156" t="s">
        <v>145</v>
      </c>
      <c r="E205" s="156" t="s">
        <v>151</v>
      </c>
      <c r="F205" s="156" t="s">
        <v>51</v>
      </c>
      <c r="G205" s="156" t="s">
        <v>149</v>
      </c>
      <c r="H205" s="138"/>
      <c r="I205" s="141"/>
      <c r="J205" s="141">
        <f t="shared" si="9"/>
        <v>0</v>
      </c>
      <c r="K205" s="141">
        <f t="shared" si="10"/>
        <v>0</v>
      </c>
      <c r="L205" s="147"/>
      <c r="M205" s="130" t="s">
        <v>2</v>
      </c>
      <c r="N205" s="130"/>
      <c r="O205" s="130"/>
      <c r="P205" s="130"/>
      <c r="Q205" s="130" t="s">
        <v>2</v>
      </c>
      <c r="R205" s="130"/>
      <c r="S205" s="120"/>
    </row>
    <row r="206" spans="1:19" ht="19.25" customHeight="1">
      <c r="A206" s="152"/>
      <c r="B206" s="154"/>
      <c r="C206" s="88" t="s">
        <v>118</v>
      </c>
      <c r="D206" s="156" t="s">
        <v>145</v>
      </c>
      <c r="E206" s="156" t="s">
        <v>151</v>
      </c>
      <c r="F206" s="156" t="s">
        <v>51</v>
      </c>
      <c r="G206" s="156" t="s">
        <v>149</v>
      </c>
      <c r="H206" s="138"/>
      <c r="I206" s="141"/>
      <c r="J206" s="141">
        <f t="shared" si="9"/>
        <v>0</v>
      </c>
      <c r="K206" s="141">
        <f t="shared" si="10"/>
        <v>0</v>
      </c>
      <c r="L206" s="147"/>
      <c r="M206" s="130" t="s">
        <v>2</v>
      </c>
      <c r="N206" s="130"/>
      <c r="O206" s="130"/>
      <c r="P206" s="130"/>
      <c r="Q206" s="130" t="s">
        <v>2</v>
      </c>
      <c r="R206" s="130"/>
      <c r="S206" s="120"/>
    </row>
    <row r="207" spans="1:19" ht="19.25" customHeight="1">
      <c r="A207" s="152"/>
      <c r="B207" s="154"/>
      <c r="C207" s="88" t="s">
        <v>206</v>
      </c>
      <c r="D207" s="156" t="s">
        <v>145</v>
      </c>
      <c r="E207" s="156" t="s">
        <v>151</v>
      </c>
      <c r="F207" s="156" t="s">
        <v>51</v>
      </c>
      <c r="G207" s="156" t="s">
        <v>149</v>
      </c>
      <c r="H207" s="138"/>
      <c r="I207" s="141"/>
      <c r="J207" s="141">
        <f t="shared" si="9"/>
        <v>0</v>
      </c>
      <c r="K207" s="141">
        <f t="shared" si="10"/>
        <v>0</v>
      </c>
      <c r="L207" s="147"/>
      <c r="M207" s="130" t="s">
        <v>2</v>
      </c>
      <c r="N207" s="130"/>
      <c r="O207" s="130"/>
      <c r="P207" s="130"/>
      <c r="Q207" s="130" t="s">
        <v>2</v>
      </c>
      <c r="R207" s="130"/>
      <c r="S207" s="120"/>
    </row>
    <row r="208" spans="1:19" ht="19.25" customHeight="1">
      <c r="A208" s="152"/>
      <c r="B208" s="154"/>
      <c r="C208" s="88" t="s">
        <v>211</v>
      </c>
      <c r="D208" s="156" t="s">
        <v>145</v>
      </c>
      <c r="E208" s="156" t="s">
        <v>151</v>
      </c>
      <c r="F208" s="156" t="s">
        <v>51</v>
      </c>
      <c r="G208" s="156" t="s">
        <v>149</v>
      </c>
      <c r="H208" s="138"/>
      <c r="I208" s="141"/>
      <c r="J208" s="141">
        <f t="shared" si="9"/>
        <v>0</v>
      </c>
      <c r="K208" s="141">
        <f t="shared" si="10"/>
        <v>0</v>
      </c>
      <c r="L208" s="147"/>
      <c r="M208" s="130" t="s">
        <v>2</v>
      </c>
      <c r="N208" s="130"/>
      <c r="O208" s="130"/>
      <c r="P208" s="130"/>
      <c r="Q208" s="130" t="s">
        <v>2</v>
      </c>
      <c r="R208" s="130"/>
      <c r="S208" s="120"/>
    </row>
    <row r="209" spans="1:19" ht="19.25" customHeight="1">
      <c r="A209" s="152"/>
      <c r="B209" s="154"/>
      <c r="C209" s="88" t="s">
        <v>210</v>
      </c>
      <c r="D209" s="156" t="s">
        <v>145</v>
      </c>
      <c r="E209" s="156" t="s">
        <v>151</v>
      </c>
      <c r="F209" s="156" t="s">
        <v>51</v>
      </c>
      <c r="G209" s="156" t="s">
        <v>149</v>
      </c>
      <c r="H209" s="138"/>
      <c r="I209" s="141"/>
      <c r="J209" s="141">
        <f t="shared" si="9"/>
        <v>0</v>
      </c>
      <c r="K209" s="141">
        <f t="shared" si="10"/>
        <v>0</v>
      </c>
      <c r="L209" s="147"/>
      <c r="M209" s="130" t="s">
        <v>2</v>
      </c>
      <c r="N209" s="130"/>
      <c r="O209" s="130"/>
      <c r="P209" s="130"/>
      <c r="Q209" s="130" t="s">
        <v>2</v>
      </c>
      <c r="R209" s="130"/>
      <c r="S209" s="120"/>
    </row>
    <row r="210" spans="1:19" ht="19.25" customHeight="1" thickBot="1">
      <c r="A210" s="152"/>
      <c r="B210" s="154"/>
      <c r="C210" s="88" t="s">
        <v>142</v>
      </c>
      <c r="D210" s="156" t="s">
        <v>145</v>
      </c>
      <c r="E210" s="156" t="s">
        <v>151</v>
      </c>
      <c r="F210" s="156" t="s">
        <v>51</v>
      </c>
      <c r="G210" s="156" t="s">
        <v>149</v>
      </c>
      <c r="H210" s="138"/>
      <c r="I210" s="141"/>
      <c r="J210" s="141">
        <f t="shared" si="9"/>
        <v>0</v>
      </c>
      <c r="K210" s="141">
        <f t="shared" si="10"/>
        <v>0</v>
      </c>
      <c r="L210" s="147"/>
      <c r="M210" s="130" t="s">
        <v>2</v>
      </c>
      <c r="N210" s="130"/>
      <c r="O210" s="130"/>
      <c r="P210" s="130"/>
      <c r="Q210" s="130" t="s">
        <v>2</v>
      </c>
      <c r="R210" s="130"/>
      <c r="S210" s="120"/>
    </row>
    <row r="211" spans="1:19" ht="17" customHeight="1">
      <c r="A211" s="157" t="s">
        <v>34</v>
      </c>
      <c r="B211" s="122" t="s">
        <v>26</v>
      </c>
      <c r="C211" s="16" t="s">
        <v>153</v>
      </c>
      <c r="D211" s="122" t="s">
        <v>145</v>
      </c>
      <c r="E211" s="122" t="s">
        <v>151</v>
      </c>
      <c r="F211" s="122" t="s">
        <v>51</v>
      </c>
      <c r="G211" s="122" t="s">
        <v>149</v>
      </c>
      <c r="H211" s="137"/>
      <c r="I211" s="140">
        <v>6.7018489460957218</v>
      </c>
      <c r="J211" s="140">
        <f t="shared" si="7"/>
        <v>6.7018489460957218</v>
      </c>
      <c r="K211" s="140">
        <f t="shared" si="8"/>
        <v>281.47765573602032</v>
      </c>
      <c r="L211" s="146"/>
      <c r="M211" s="122" t="s">
        <v>2</v>
      </c>
      <c r="N211" s="122"/>
      <c r="O211" s="122"/>
      <c r="P211" s="122"/>
      <c r="Q211" s="122" t="s">
        <v>2</v>
      </c>
      <c r="R211" s="122">
        <v>10</v>
      </c>
      <c r="S211" s="119">
        <v>4820058222102</v>
      </c>
    </row>
    <row r="212" spans="1:19" ht="17" customHeight="1">
      <c r="A212" s="149"/>
      <c r="B212" s="130"/>
      <c r="C212" s="18" t="s">
        <v>146</v>
      </c>
      <c r="D212" s="130" t="s">
        <v>145</v>
      </c>
      <c r="E212" s="130" t="s">
        <v>151</v>
      </c>
      <c r="F212" s="130" t="s">
        <v>51</v>
      </c>
      <c r="G212" s="130" t="s">
        <v>149</v>
      </c>
      <c r="H212" s="138"/>
      <c r="I212" s="141"/>
      <c r="J212" s="141">
        <f t="shared" si="7"/>
        <v>0</v>
      </c>
      <c r="K212" s="141">
        <f t="shared" si="8"/>
        <v>0</v>
      </c>
      <c r="L212" s="147"/>
      <c r="M212" s="130" t="s">
        <v>2</v>
      </c>
      <c r="N212" s="130"/>
      <c r="O212" s="130"/>
      <c r="P212" s="130"/>
      <c r="Q212" s="130" t="s">
        <v>2</v>
      </c>
      <c r="R212" s="130"/>
      <c r="S212" s="120"/>
    </row>
    <row r="213" spans="1:19" ht="17" customHeight="1">
      <c r="A213" s="149"/>
      <c r="B213" s="130"/>
      <c r="C213" s="18" t="s">
        <v>118</v>
      </c>
      <c r="D213" s="130" t="s">
        <v>145</v>
      </c>
      <c r="E213" s="130" t="s">
        <v>151</v>
      </c>
      <c r="F213" s="130" t="s">
        <v>51</v>
      </c>
      <c r="G213" s="130" t="s">
        <v>149</v>
      </c>
      <c r="H213" s="138"/>
      <c r="I213" s="141"/>
      <c r="J213" s="141">
        <f t="shared" si="7"/>
        <v>0</v>
      </c>
      <c r="K213" s="141">
        <f t="shared" si="8"/>
        <v>0</v>
      </c>
      <c r="L213" s="147"/>
      <c r="M213" s="130" t="s">
        <v>2</v>
      </c>
      <c r="N213" s="130"/>
      <c r="O213" s="130"/>
      <c r="P213" s="130"/>
      <c r="Q213" s="130" t="s">
        <v>2</v>
      </c>
      <c r="R213" s="130"/>
      <c r="S213" s="120"/>
    </row>
    <row r="214" spans="1:19" ht="17" customHeight="1">
      <c r="A214" s="149"/>
      <c r="B214" s="130"/>
      <c r="C214" s="18" t="s">
        <v>143</v>
      </c>
      <c r="D214" s="130" t="s">
        <v>145</v>
      </c>
      <c r="E214" s="130" t="s">
        <v>151</v>
      </c>
      <c r="F214" s="130" t="s">
        <v>51</v>
      </c>
      <c r="G214" s="130" t="s">
        <v>149</v>
      </c>
      <c r="H214" s="138"/>
      <c r="I214" s="141"/>
      <c r="J214" s="141">
        <f t="shared" si="7"/>
        <v>0</v>
      </c>
      <c r="K214" s="141">
        <f t="shared" si="8"/>
        <v>0</v>
      </c>
      <c r="L214" s="147"/>
      <c r="M214" s="130" t="s">
        <v>2</v>
      </c>
      <c r="N214" s="130"/>
      <c r="O214" s="130"/>
      <c r="P214" s="130"/>
      <c r="Q214" s="130" t="s">
        <v>2</v>
      </c>
      <c r="R214" s="130"/>
      <c r="S214" s="120"/>
    </row>
    <row r="215" spans="1:19" ht="17" customHeight="1">
      <c r="A215" s="149"/>
      <c r="B215" s="130"/>
      <c r="C215" s="18" t="s">
        <v>128</v>
      </c>
      <c r="D215" s="130" t="s">
        <v>145</v>
      </c>
      <c r="E215" s="130" t="s">
        <v>151</v>
      </c>
      <c r="F215" s="130" t="s">
        <v>51</v>
      </c>
      <c r="G215" s="130" t="s">
        <v>149</v>
      </c>
      <c r="H215" s="138"/>
      <c r="I215" s="141"/>
      <c r="J215" s="141">
        <f t="shared" si="7"/>
        <v>0</v>
      </c>
      <c r="K215" s="141">
        <f t="shared" si="8"/>
        <v>0</v>
      </c>
      <c r="L215" s="147"/>
      <c r="M215" s="130" t="s">
        <v>2</v>
      </c>
      <c r="N215" s="130"/>
      <c r="O215" s="130"/>
      <c r="P215" s="130"/>
      <c r="Q215" s="130" t="s">
        <v>2</v>
      </c>
      <c r="R215" s="130"/>
      <c r="S215" s="120"/>
    </row>
    <row r="216" spans="1:19" ht="17" customHeight="1">
      <c r="A216" s="149"/>
      <c r="B216" s="130"/>
      <c r="C216" s="18" t="s">
        <v>165</v>
      </c>
      <c r="D216" s="130" t="s">
        <v>145</v>
      </c>
      <c r="E216" s="130" t="s">
        <v>151</v>
      </c>
      <c r="F216" s="130" t="s">
        <v>51</v>
      </c>
      <c r="G216" s="130" t="s">
        <v>149</v>
      </c>
      <c r="H216" s="138"/>
      <c r="I216" s="141"/>
      <c r="J216" s="141">
        <f t="shared" si="7"/>
        <v>0</v>
      </c>
      <c r="K216" s="141">
        <f t="shared" si="8"/>
        <v>0</v>
      </c>
      <c r="L216" s="147"/>
      <c r="M216" s="130" t="s">
        <v>2</v>
      </c>
      <c r="N216" s="130"/>
      <c r="O216" s="130"/>
      <c r="P216" s="130"/>
      <c r="Q216" s="130" t="s">
        <v>2</v>
      </c>
      <c r="R216" s="130"/>
      <c r="S216" s="120"/>
    </row>
    <row r="217" spans="1:19" ht="17" customHeight="1">
      <c r="A217" s="149"/>
      <c r="B217" s="130"/>
      <c r="C217" s="18" t="s">
        <v>133</v>
      </c>
      <c r="D217" s="130" t="s">
        <v>145</v>
      </c>
      <c r="E217" s="130" t="s">
        <v>151</v>
      </c>
      <c r="F217" s="130" t="s">
        <v>51</v>
      </c>
      <c r="G217" s="130" t="s">
        <v>149</v>
      </c>
      <c r="H217" s="138"/>
      <c r="I217" s="141"/>
      <c r="J217" s="141">
        <f t="shared" si="7"/>
        <v>0</v>
      </c>
      <c r="K217" s="141">
        <f t="shared" si="8"/>
        <v>0</v>
      </c>
      <c r="L217" s="147"/>
      <c r="M217" s="130" t="s">
        <v>2</v>
      </c>
      <c r="N217" s="130"/>
      <c r="O217" s="130"/>
      <c r="P217" s="130"/>
      <c r="Q217" s="130" t="s">
        <v>2</v>
      </c>
      <c r="R217" s="130"/>
      <c r="S217" s="120"/>
    </row>
    <row r="218" spans="1:19" ht="17" customHeight="1">
      <c r="A218" s="149"/>
      <c r="B218" s="130"/>
      <c r="C218" s="18" t="s">
        <v>134</v>
      </c>
      <c r="D218" s="130" t="s">
        <v>145</v>
      </c>
      <c r="E218" s="130" t="s">
        <v>151</v>
      </c>
      <c r="F218" s="130" t="s">
        <v>51</v>
      </c>
      <c r="G218" s="130" t="s">
        <v>149</v>
      </c>
      <c r="H218" s="138"/>
      <c r="I218" s="141"/>
      <c r="J218" s="141">
        <f t="shared" si="7"/>
        <v>0</v>
      </c>
      <c r="K218" s="141">
        <f t="shared" si="8"/>
        <v>0</v>
      </c>
      <c r="L218" s="147"/>
      <c r="M218" s="130" t="s">
        <v>2</v>
      </c>
      <c r="N218" s="130"/>
      <c r="O218" s="130"/>
      <c r="P218" s="130"/>
      <c r="Q218" s="130" t="s">
        <v>2</v>
      </c>
      <c r="R218" s="130"/>
      <c r="S218" s="120"/>
    </row>
    <row r="219" spans="1:19" ht="17" customHeight="1">
      <c r="A219" s="149"/>
      <c r="B219" s="130"/>
      <c r="C219" s="18" t="s">
        <v>113</v>
      </c>
      <c r="D219" s="130" t="s">
        <v>145</v>
      </c>
      <c r="E219" s="130" t="s">
        <v>151</v>
      </c>
      <c r="F219" s="130" t="s">
        <v>51</v>
      </c>
      <c r="G219" s="130" t="s">
        <v>149</v>
      </c>
      <c r="H219" s="138"/>
      <c r="I219" s="141"/>
      <c r="J219" s="141">
        <f t="shared" si="7"/>
        <v>0</v>
      </c>
      <c r="K219" s="141">
        <f t="shared" si="8"/>
        <v>0</v>
      </c>
      <c r="L219" s="147"/>
      <c r="M219" s="130" t="s">
        <v>2</v>
      </c>
      <c r="N219" s="130"/>
      <c r="O219" s="130"/>
      <c r="P219" s="130"/>
      <c r="Q219" s="130" t="s">
        <v>2</v>
      </c>
      <c r="R219" s="130"/>
      <c r="S219" s="120"/>
    </row>
    <row r="220" spans="1:19" ht="17" customHeight="1">
      <c r="A220" s="149"/>
      <c r="B220" s="130"/>
      <c r="C220" s="18" t="s">
        <v>138</v>
      </c>
      <c r="D220" s="130" t="s">
        <v>145</v>
      </c>
      <c r="E220" s="130" t="s">
        <v>151</v>
      </c>
      <c r="F220" s="130" t="s">
        <v>51</v>
      </c>
      <c r="G220" s="130" t="s">
        <v>149</v>
      </c>
      <c r="H220" s="138"/>
      <c r="I220" s="141"/>
      <c r="J220" s="141">
        <f t="shared" si="7"/>
        <v>0</v>
      </c>
      <c r="K220" s="141">
        <f t="shared" si="8"/>
        <v>0</v>
      </c>
      <c r="L220" s="147"/>
      <c r="M220" s="130" t="s">
        <v>2</v>
      </c>
      <c r="N220" s="130"/>
      <c r="O220" s="130"/>
      <c r="P220" s="130"/>
      <c r="Q220" s="130" t="s">
        <v>2</v>
      </c>
      <c r="R220" s="130"/>
      <c r="S220" s="120"/>
    </row>
    <row r="221" spans="1:19" ht="17" customHeight="1" thickBot="1">
      <c r="A221" s="150"/>
      <c r="B221" s="123"/>
      <c r="C221" s="20" t="s">
        <v>142</v>
      </c>
      <c r="D221" s="123" t="s">
        <v>145</v>
      </c>
      <c r="E221" s="123" t="s">
        <v>151</v>
      </c>
      <c r="F221" s="123" t="s">
        <v>51</v>
      </c>
      <c r="G221" s="123" t="s">
        <v>149</v>
      </c>
      <c r="H221" s="139"/>
      <c r="I221" s="142"/>
      <c r="J221" s="142">
        <f t="shared" si="7"/>
        <v>0</v>
      </c>
      <c r="K221" s="142">
        <f t="shared" si="8"/>
        <v>0</v>
      </c>
      <c r="L221" s="148"/>
      <c r="M221" s="123" t="s">
        <v>2</v>
      </c>
      <c r="N221" s="123"/>
      <c r="O221" s="123"/>
      <c r="P221" s="123"/>
      <c r="Q221" s="123" t="s">
        <v>2</v>
      </c>
      <c r="R221" s="123"/>
      <c r="S221" s="121"/>
    </row>
    <row r="222" spans="1:19" ht="30.85" customHeight="1">
      <c r="A222" s="124" t="s">
        <v>34</v>
      </c>
      <c r="B222" s="127" t="s">
        <v>215</v>
      </c>
      <c r="C222" s="97" t="s">
        <v>134</v>
      </c>
      <c r="D222" s="122" t="s">
        <v>145</v>
      </c>
      <c r="E222" s="131" t="s">
        <v>151</v>
      </c>
      <c r="F222" s="134" t="s">
        <v>51</v>
      </c>
      <c r="G222" s="134" t="s">
        <v>216</v>
      </c>
      <c r="H222" s="137"/>
      <c r="I222" s="140">
        <v>7.65</v>
      </c>
      <c r="J222" s="140">
        <f>I222*(1-($I$2+$I$3))*(1-$I$4)</f>
        <v>7.65</v>
      </c>
      <c r="K222" s="143">
        <f>J222*$I$5</f>
        <v>321.3</v>
      </c>
      <c r="L222" s="146"/>
      <c r="M222" s="122" t="s">
        <v>2</v>
      </c>
      <c r="N222" s="122"/>
      <c r="O222" s="122"/>
      <c r="P222" s="122"/>
      <c r="Q222" s="122" t="s">
        <v>2</v>
      </c>
      <c r="R222" s="122">
        <v>10</v>
      </c>
      <c r="S222" s="119">
        <v>4820197144037</v>
      </c>
    </row>
    <row r="223" spans="1:19" ht="30.85" customHeight="1">
      <c r="A223" s="125"/>
      <c r="B223" s="128"/>
      <c r="C223" s="87" t="s">
        <v>113</v>
      </c>
      <c r="D223" s="130"/>
      <c r="E223" s="132"/>
      <c r="F223" s="135"/>
      <c r="G223" s="135"/>
      <c r="H223" s="138"/>
      <c r="I223" s="141"/>
      <c r="J223" s="141"/>
      <c r="K223" s="144"/>
      <c r="L223" s="147"/>
      <c r="M223" s="130"/>
      <c r="N223" s="130"/>
      <c r="O223" s="130"/>
      <c r="P223" s="130"/>
      <c r="Q223" s="130"/>
      <c r="R223" s="130"/>
      <c r="S223" s="120"/>
    </row>
    <row r="224" spans="1:19" ht="30.85" customHeight="1" thickBot="1">
      <c r="A224" s="126"/>
      <c r="B224" s="129"/>
      <c r="C224" s="88" t="s">
        <v>142</v>
      </c>
      <c r="D224" s="123"/>
      <c r="E224" s="133"/>
      <c r="F224" s="136"/>
      <c r="G224" s="136"/>
      <c r="H224" s="139"/>
      <c r="I224" s="142"/>
      <c r="J224" s="142"/>
      <c r="K224" s="145"/>
      <c r="L224" s="148"/>
      <c r="M224" s="123"/>
      <c r="N224" s="123"/>
      <c r="O224" s="123"/>
      <c r="P224" s="123"/>
      <c r="Q224" s="123"/>
      <c r="R224" s="123"/>
      <c r="S224" s="121"/>
    </row>
    <row r="225" spans="1:19" ht="84" customHeight="1" thickBot="1">
      <c r="A225" s="113" t="s">
        <v>34</v>
      </c>
      <c r="B225" s="109" t="s">
        <v>43</v>
      </c>
      <c r="C225" s="18" t="s">
        <v>118</v>
      </c>
      <c r="D225" s="109" t="s">
        <v>145</v>
      </c>
      <c r="E225" s="109" t="s">
        <v>151</v>
      </c>
      <c r="F225" s="109" t="s">
        <v>51</v>
      </c>
      <c r="G225" s="109" t="s">
        <v>149</v>
      </c>
      <c r="H225" s="102"/>
      <c r="I225" s="105">
        <v>7.0323928109636142</v>
      </c>
      <c r="J225" s="105">
        <f t="shared" si="7"/>
        <v>7.0323928109636142</v>
      </c>
      <c r="K225" s="105">
        <f t="shared" si="8"/>
        <v>295.3604980604718</v>
      </c>
      <c r="L225" s="107"/>
      <c r="M225" s="109" t="s">
        <v>2</v>
      </c>
      <c r="N225" s="109"/>
      <c r="O225" s="109"/>
      <c r="P225" s="109"/>
      <c r="Q225" s="109" t="s">
        <v>2</v>
      </c>
      <c r="R225" s="109">
        <v>10</v>
      </c>
      <c r="S225" s="111">
        <v>4820058229866</v>
      </c>
    </row>
    <row r="226" spans="1:19" ht="83" customHeight="1" thickBot="1">
      <c r="A226" s="77" t="s">
        <v>34</v>
      </c>
      <c r="B226" s="36" t="s">
        <v>44</v>
      </c>
      <c r="C226" s="30" t="s">
        <v>123</v>
      </c>
      <c r="D226" s="36" t="s">
        <v>145</v>
      </c>
      <c r="E226" s="30" t="s">
        <v>151</v>
      </c>
      <c r="F226" s="40" t="s">
        <v>51</v>
      </c>
      <c r="G226" s="30" t="s">
        <v>149</v>
      </c>
      <c r="H226" s="31"/>
      <c r="I226" s="45">
        <v>7.0975999999999999</v>
      </c>
      <c r="J226" s="45">
        <f t="shared" si="7"/>
        <v>7.0975999999999999</v>
      </c>
      <c r="K226" s="67">
        <f t="shared" si="8"/>
        <v>298.0992</v>
      </c>
      <c r="L226" s="60"/>
      <c r="M226" s="36" t="s">
        <v>2</v>
      </c>
      <c r="N226" s="36"/>
      <c r="O226" s="36"/>
      <c r="P226" s="36"/>
      <c r="Q226" s="36" t="s">
        <v>2</v>
      </c>
      <c r="R226" s="36">
        <v>10</v>
      </c>
      <c r="S226" s="61">
        <v>4820058222119</v>
      </c>
    </row>
    <row r="227" spans="1:19">
      <c r="A227" s="176" t="s">
        <v>34</v>
      </c>
      <c r="B227" s="134" t="s">
        <v>27</v>
      </c>
      <c r="C227" s="16" t="s">
        <v>113</v>
      </c>
      <c r="D227" s="134" t="s">
        <v>145</v>
      </c>
      <c r="E227" s="134" t="s">
        <v>151</v>
      </c>
      <c r="F227" s="134" t="s">
        <v>51</v>
      </c>
      <c r="G227" s="134" t="s">
        <v>149</v>
      </c>
      <c r="H227" s="137"/>
      <c r="I227" s="140">
        <v>7.1771851400887492</v>
      </c>
      <c r="J227" s="140">
        <f t="shared" si="7"/>
        <v>7.1771851400887492</v>
      </c>
      <c r="K227" s="140">
        <f t="shared" si="8"/>
        <v>301.44177588372747</v>
      </c>
      <c r="L227" s="146"/>
      <c r="M227" s="122" t="s">
        <v>2</v>
      </c>
      <c r="N227" s="122"/>
      <c r="O227" s="122"/>
      <c r="P227" s="122"/>
      <c r="Q227" s="122" t="s">
        <v>2</v>
      </c>
      <c r="R227" s="122">
        <v>10</v>
      </c>
      <c r="S227" s="119">
        <v>4820197142118</v>
      </c>
    </row>
    <row r="228" spans="1:19">
      <c r="A228" s="177"/>
      <c r="B228" s="135"/>
      <c r="C228" s="10" t="s">
        <v>115</v>
      </c>
      <c r="D228" s="135" t="s">
        <v>145</v>
      </c>
      <c r="E228" s="135" t="s">
        <v>151</v>
      </c>
      <c r="F228" s="135" t="s">
        <v>51</v>
      </c>
      <c r="G228" s="135" t="s">
        <v>149</v>
      </c>
      <c r="H228" s="138"/>
      <c r="I228" s="141"/>
      <c r="J228" s="141">
        <f t="shared" si="7"/>
        <v>0</v>
      </c>
      <c r="K228" s="141">
        <f t="shared" si="8"/>
        <v>0</v>
      </c>
      <c r="L228" s="147"/>
      <c r="M228" s="130" t="s">
        <v>2</v>
      </c>
      <c r="N228" s="130"/>
      <c r="O228" s="130"/>
      <c r="P228" s="130"/>
      <c r="Q228" s="130" t="s">
        <v>2</v>
      </c>
      <c r="R228" s="130"/>
      <c r="S228" s="120"/>
    </row>
    <row r="229" spans="1:19">
      <c r="A229" s="177"/>
      <c r="B229" s="135"/>
      <c r="C229" s="18" t="s">
        <v>123</v>
      </c>
      <c r="D229" s="135" t="s">
        <v>145</v>
      </c>
      <c r="E229" s="135" t="s">
        <v>151</v>
      </c>
      <c r="F229" s="135" t="s">
        <v>51</v>
      </c>
      <c r="G229" s="135" t="s">
        <v>149</v>
      </c>
      <c r="H229" s="138"/>
      <c r="I229" s="141"/>
      <c r="J229" s="141">
        <f t="shared" si="7"/>
        <v>0</v>
      </c>
      <c r="K229" s="141">
        <f t="shared" si="8"/>
        <v>0</v>
      </c>
      <c r="L229" s="147"/>
      <c r="M229" s="130" t="s">
        <v>2</v>
      </c>
      <c r="N229" s="130"/>
      <c r="O229" s="130"/>
      <c r="P229" s="130"/>
      <c r="Q229" s="130" t="s">
        <v>2</v>
      </c>
      <c r="R229" s="130"/>
      <c r="S229" s="120"/>
    </row>
    <row r="230" spans="1:19">
      <c r="A230" s="177"/>
      <c r="B230" s="135"/>
      <c r="C230" s="18" t="s">
        <v>131</v>
      </c>
      <c r="D230" s="135" t="s">
        <v>145</v>
      </c>
      <c r="E230" s="135" t="s">
        <v>151</v>
      </c>
      <c r="F230" s="135" t="s">
        <v>51</v>
      </c>
      <c r="G230" s="135" t="s">
        <v>149</v>
      </c>
      <c r="H230" s="138"/>
      <c r="I230" s="141"/>
      <c r="J230" s="141">
        <f t="shared" si="7"/>
        <v>0</v>
      </c>
      <c r="K230" s="141">
        <f t="shared" si="8"/>
        <v>0</v>
      </c>
      <c r="L230" s="147"/>
      <c r="M230" s="130" t="s">
        <v>2</v>
      </c>
      <c r="N230" s="130"/>
      <c r="O230" s="130"/>
      <c r="P230" s="130"/>
      <c r="Q230" s="130" t="s">
        <v>2</v>
      </c>
      <c r="R230" s="130"/>
      <c r="S230" s="120"/>
    </row>
    <row r="231" spans="1:19">
      <c r="A231" s="177"/>
      <c r="B231" s="135"/>
      <c r="C231" s="18" t="s">
        <v>134</v>
      </c>
      <c r="D231" s="135" t="s">
        <v>145</v>
      </c>
      <c r="E231" s="135" t="s">
        <v>151</v>
      </c>
      <c r="F231" s="135" t="s">
        <v>51</v>
      </c>
      <c r="G231" s="135" t="s">
        <v>149</v>
      </c>
      <c r="H231" s="138"/>
      <c r="I231" s="141"/>
      <c r="J231" s="141">
        <f t="shared" si="7"/>
        <v>0</v>
      </c>
      <c r="K231" s="141">
        <f t="shared" si="8"/>
        <v>0</v>
      </c>
      <c r="L231" s="147"/>
      <c r="M231" s="130" t="s">
        <v>2</v>
      </c>
      <c r="N231" s="130"/>
      <c r="O231" s="130"/>
      <c r="P231" s="130"/>
      <c r="Q231" s="130" t="s">
        <v>2</v>
      </c>
      <c r="R231" s="130"/>
      <c r="S231" s="120"/>
    </row>
    <row r="232" spans="1:19" ht="13.5" thickBot="1">
      <c r="A232" s="178"/>
      <c r="B232" s="136"/>
      <c r="C232" s="20" t="s">
        <v>138</v>
      </c>
      <c r="D232" s="136" t="s">
        <v>145</v>
      </c>
      <c r="E232" s="136" t="s">
        <v>151</v>
      </c>
      <c r="F232" s="136" t="s">
        <v>51</v>
      </c>
      <c r="G232" s="136" t="s">
        <v>149</v>
      </c>
      <c r="H232" s="139"/>
      <c r="I232" s="142"/>
      <c r="J232" s="142">
        <f t="shared" ref="J232:J297" si="11">I232*(1-($I$2+$I$3))*(1-$I$4)</f>
        <v>0</v>
      </c>
      <c r="K232" s="142">
        <f t="shared" ref="K232:K297" si="12">J232*$I$5</f>
        <v>0</v>
      </c>
      <c r="L232" s="148"/>
      <c r="M232" s="123" t="s">
        <v>2</v>
      </c>
      <c r="N232" s="123"/>
      <c r="O232" s="123"/>
      <c r="P232" s="123"/>
      <c r="Q232" s="123" t="s">
        <v>2</v>
      </c>
      <c r="R232" s="123"/>
      <c r="S232" s="121"/>
    </row>
    <row r="233" spans="1:19" ht="18.600000000000001" customHeight="1">
      <c r="A233" s="176" t="s">
        <v>34</v>
      </c>
      <c r="B233" s="134" t="s">
        <v>28</v>
      </c>
      <c r="C233" s="10" t="s">
        <v>146</v>
      </c>
      <c r="D233" s="134" t="s">
        <v>145</v>
      </c>
      <c r="E233" s="134" t="s">
        <v>151</v>
      </c>
      <c r="F233" s="134" t="s">
        <v>51</v>
      </c>
      <c r="G233" s="134" t="s">
        <v>149</v>
      </c>
      <c r="H233" s="137"/>
      <c r="I233" s="140">
        <v>7.5258808345692039</v>
      </c>
      <c r="J233" s="140">
        <f t="shared" si="11"/>
        <v>7.5258808345692039</v>
      </c>
      <c r="K233" s="140">
        <f t="shared" si="12"/>
        <v>316.08699505190657</v>
      </c>
      <c r="L233" s="146"/>
      <c r="M233" s="122" t="s">
        <v>2</v>
      </c>
      <c r="N233" s="122"/>
      <c r="O233" s="122"/>
      <c r="P233" s="122"/>
      <c r="Q233" s="122" t="s">
        <v>2</v>
      </c>
      <c r="R233" s="122">
        <v>10</v>
      </c>
      <c r="S233" s="119">
        <v>4820197142125</v>
      </c>
    </row>
    <row r="234" spans="1:19" ht="18.600000000000001" customHeight="1">
      <c r="A234" s="177"/>
      <c r="B234" s="135"/>
      <c r="C234" s="18" t="s">
        <v>113</v>
      </c>
      <c r="D234" s="135" t="s">
        <v>145</v>
      </c>
      <c r="E234" s="135" t="s">
        <v>151</v>
      </c>
      <c r="F234" s="135" t="s">
        <v>51</v>
      </c>
      <c r="G234" s="135" t="s">
        <v>149</v>
      </c>
      <c r="H234" s="138"/>
      <c r="I234" s="141"/>
      <c r="J234" s="141">
        <f t="shared" si="11"/>
        <v>0</v>
      </c>
      <c r="K234" s="141">
        <f t="shared" si="12"/>
        <v>0</v>
      </c>
      <c r="L234" s="147"/>
      <c r="M234" s="130" t="s">
        <v>2</v>
      </c>
      <c r="N234" s="130"/>
      <c r="O234" s="130"/>
      <c r="P234" s="130"/>
      <c r="Q234" s="130" t="s">
        <v>2</v>
      </c>
      <c r="R234" s="130"/>
      <c r="S234" s="120"/>
    </row>
    <row r="235" spans="1:19" ht="18.600000000000001" customHeight="1">
      <c r="A235" s="177"/>
      <c r="B235" s="135"/>
      <c r="C235" s="18" t="s">
        <v>123</v>
      </c>
      <c r="D235" s="135" t="s">
        <v>145</v>
      </c>
      <c r="E235" s="135" t="s">
        <v>151</v>
      </c>
      <c r="F235" s="135" t="s">
        <v>51</v>
      </c>
      <c r="G235" s="135" t="s">
        <v>149</v>
      </c>
      <c r="H235" s="138"/>
      <c r="I235" s="141"/>
      <c r="J235" s="141">
        <f t="shared" si="11"/>
        <v>0</v>
      </c>
      <c r="K235" s="141">
        <f t="shared" si="12"/>
        <v>0</v>
      </c>
      <c r="L235" s="147"/>
      <c r="M235" s="130" t="s">
        <v>2</v>
      </c>
      <c r="N235" s="130"/>
      <c r="O235" s="130"/>
      <c r="P235" s="130"/>
      <c r="Q235" s="130" t="s">
        <v>2</v>
      </c>
      <c r="R235" s="130"/>
      <c r="S235" s="120"/>
    </row>
    <row r="236" spans="1:19" ht="18.600000000000001" customHeight="1">
      <c r="A236" s="177"/>
      <c r="B236" s="135"/>
      <c r="C236" s="18" t="s">
        <v>147</v>
      </c>
      <c r="D236" s="135" t="s">
        <v>145</v>
      </c>
      <c r="E236" s="135" t="s">
        <v>151</v>
      </c>
      <c r="F236" s="135" t="s">
        <v>51</v>
      </c>
      <c r="G236" s="135" t="s">
        <v>149</v>
      </c>
      <c r="H236" s="138"/>
      <c r="I236" s="141"/>
      <c r="J236" s="141">
        <f t="shared" si="11"/>
        <v>0</v>
      </c>
      <c r="K236" s="141">
        <f t="shared" si="12"/>
        <v>0</v>
      </c>
      <c r="L236" s="147"/>
      <c r="M236" s="130" t="s">
        <v>2</v>
      </c>
      <c r="N236" s="130"/>
      <c r="O236" s="130"/>
      <c r="P236" s="130"/>
      <c r="Q236" s="130" t="s">
        <v>2</v>
      </c>
      <c r="R236" s="130"/>
      <c r="S236" s="120"/>
    </row>
    <row r="237" spans="1:19" ht="18.600000000000001" customHeight="1" thickBot="1">
      <c r="A237" s="178"/>
      <c r="B237" s="136"/>
      <c r="C237" s="20" t="s">
        <v>134</v>
      </c>
      <c r="D237" s="136" t="s">
        <v>145</v>
      </c>
      <c r="E237" s="136" t="s">
        <v>151</v>
      </c>
      <c r="F237" s="136" t="s">
        <v>51</v>
      </c>
      <c r="G237" s="136" t="s">
        <v>149</v>
      </c>
      <c r="H237" s="139"/>
      <c r="I237" s="142"/>
      <c r="J237" s="142">
        <f t="shared" si="11"/>
        <v>0</v>
      </c>
      <c r="K237" s="142">
        <f t="shared" si="12"/>
        <v>0</v>
      </c>
      <c r="L237" s="148"/>
      <c r="M237" s="123" t="s">
        <v>2</v>
      </c>
      <c r="N237" s="123"/>
      <c r="O237" s="123"/>
      <c r="P237" s="123"/>
      <c r="Q237" s="123" t="s">
        <v>2</v>
      </c>
      <c r="R237" s="123"/>
      <c r="S237" s="121"/>
    </row>
    <row r="238" spans="1:19" ht="20" hidden="1" customHeight="1">
      <c r="A238" s="157" t="s">
        <v>48</v>
      </c>
      <c r="B238" s="122" t="s">
        <v>46</v>
      </c>
      <c r="C238" s="32" t="s">
        <v>136</v>
      </c>
      <c r="D238" s="15" t="s">
        <v>45</v>
      </c>
      <c r="E238" s="122" t="s">
        <v>151</v>
      </c>
      <c r="F238" s="122" t="s">
        <v>51</v>
      </c>
      <c r="G238" s="122" t="s">
        <v>149</v>
      </c>
      <c r="H238" s="137"/>
      <c r="I238" s="140">
        <v>6.8719873068965498</v>
      </c>
      <c r="J238" s="140">
        <f t="shared" si="11"/>
        <v>6.8719873068965498</v>
      </c>
      <c r="K238" s="140">
        <f t="shared" si="12"/>
        <v>288.62346688965511</v>
      </c>
      <c r="L238" s="146"/>
      <c r="M238" s="122" t="s">
        <v>2</v>
      </c>
      <c r="N238" s="122"/>
      <c r="O238" s="122"/>
      <c r="P238" s="122"/>
      <c r="Q238" s="122" t="s">
        <v>2</v>
      </c>
      <c r="R238" s="122">
        <v>10</v>
      </c>
      <c r="S238" s="119">
        <v>4820058228968</v>
      </c>
    </row>
    <row r="239" spans="1:19" ht="20" hidden="1" customHeight="1">
      <c r="A239" s="149"/>
      <c r="B239" s="130"/>
      <c r="C239" s="23" t="s">
        <v>137</v>
      </c>
      <c r="D239" s="13" t="s">
        <v>45</v>
      </c>
      <c r="E239" s="130" t="s">
        <v>151</v>
      </c>
      <c r="F239" s="130" t="s">
        <v>51</v>
      </c>
      <c r="G239" s="130" t="s">
        <v>149</v>
      </c>
      <c r="H239" s="138"/>
      <c r="I239" s="141"/>
      <c r="J239" s="141">
        <f t="shared" si="11"/>
        <v>0</v>
      </c>
      <c r="K239" s="141">
        <f t="shared" si="12"/>
        <v>0</v>
      </c>
      <c r="L239" s="147"/>
      <c r="M239" s="130" t="s">
        <v>2</v>
      </c>
      <c r="N239" s="130"/>
      <c r="O239" s="130"/>
      <c r="P239" s="130"/>
      <c r="Q239" s="130" t="s">
        <v>2</v>
      </c>
      <c r="R239" s="130"/>
      <c r="S239" s="120"/>
    </row>
    <row r="240" spans="1:19" ht="20" hidden="1" customHeight="1">
      <c r="A240" s="149"/>
      <c r="B240" s="130"/>
      <c r="C240" s="18" t="s">
        <v>140</v>
      </c>
      <c r="D240" s="13" t="s">
        <v>45</v>
      </c>
      <c r="E240" s="130" t="s">
        <v>151</v>
      </c>
      <c r="F240" s="130" t="s">
        <v>51</v>
      </c>
      <c r="G240" s="130" t="s">
        <v>149</v>
      </c>
      <c r="H240" s="138"/>
      <c r="I240" s="141"/>
      <c r="J240" s="141">
        <f t="shared" si="11"/>
        <v>0</v>
      </c>
      <c r="K240" s="141">
        <f t="shared" si="12"/>
        <v>0</v>
      </c>
      <c r="L240" s="147"/>
      <c r="M240" s="130" t="s">
        <v>2</v>
      </c>
      <c r="N240" s="130"/>
      <c r="O240" s="130"/>
      <c r="P240" s="130"/>
      <c r="Q240" s="130" t="s">
        <v>2</v>
      </c>
      <c r="R240" s="130"/>
      <c r="S240" s="120"/>
    </row>
    <row r="241" spans="1:19" ht="20" hidden="1" customHeight="1">
      <c r="A241" s="149"/>
      <c r="B241" s="130"/>
      <c r="C241" s="18" t="s">
        <v>141</v>
      </c>
      <c r="D241" s="13" t="s">
        <v>45</v>
      </c>
      <c r="E241" s="130" t="s">
        <v>151</v>
      </c>
      <c r="F241" s="130" t="s">
        <v>51</v>
      </c>
      <c r="G241" s="130" t="s">
        <v>149</v>
      </c>
      <c r="H241" s="138"/>
      <c r="I241" s="141"/>
      <c r="J241" s="141">
        <f t="shared" si="11"/>
        <v>0</v>
      </c>
      <c r="K241" s="141">
        <f t="shared" si="12"/>
        <v>0</v>
      </c>
      <c r="L241" s="147"/>
      <c r="M241" s="130" t="s">
        <v>2</v>
      </c>
      <c r="N241" s="130"/>
      <c r="O241" s="130"/>
      <c r="P241" s="130"/>
      <c r="Q241" s="130" t="s">
        <v>2</v>
      </c>
      <c r="R241" s="130"/>
      <c r="S241" s="120"/>
    </row>
    <row r="242" spans="1:19" ht="20" hidden="1" customHeight="1">
      <c r="A242" s="149"/>
      <c r="B242" s="130"/>
      <c r="C242" s="18" t="s">
        <v>129</v>
      </c>
      <c r="D242" s="13" t="s">
        <v>47</v>
      </c>
      <c r="E242" s="130" t="s">
        <v>151</v>
      </c>
      <c r="F242" s="130" t="s">
        <v>51</v>
      </c>
      <c r="G242" s="130" t="s">
        <v>149</v>
      </c>
      <c r="H242" s="138"/>
      <c r="I242" s="141"/>
      <c r="J242" s="141">
        <f t="shared" si="11"/>
        <v>0</v>
      </c>
      <c r="K242" s="141">
        <f t="shared" si="12"/>
        <v>0</v>
      </c>
      <c r="L242" s="147"/>
      <c r="M242" s="130" t="s">
        <v>2</v>
      </c>
      <c r="N242" s="130"/>
      <c r="O242" s="130"/>
      <c r="P242" s="130"/>
      <c r="Q242" s="130" t="s">
        <v>2</v>
      </c>
      <c r="R242" s="130"/>
      <c r="S242" s="120"/>
    </row>
    <row r="243" spans="1:19" ht="20" hidden="1" customHeight="1">
      <c r="A243" s="149"/>
      <c r="B243" s="130"/>
      <c r="C243" s="18" t="s">
        <v>130</v>
      </c>
      <c r="D243" s="13" t="s">
        <v>47</v>
      </c>
      <c r="E243" s="130" t="s">
        <v>151</v>
      </c>
      <c r="F243" s="130" t="s">
        <v>51</v>
      </c>
      <c r="G243" s="130" t="s">
        <v>149</v>
      </c>
      <c r="H243" s="138"/>
      <c r="I243" s="141"/>
      <c r="J243" s="141">
        <f t="shared" si="11"/>
        <v>0</v>
      </c>
      <c r="K243" s="141">
        <f t="shared" si="12"/>
        <v>0</v>
      </c>
      <c r="L243" s="147"/>
      <c r="M243" s="130" t="s">
        <v>2</v>
      </c>
      <c r="N243" s="130"/>
      <c r="O243" s="130"/>
      <c r="P243" s="130"/>
      <c r="Q243" s="130" t="s">
        <v>2</v>
      </c>
      <c r="R243" s="130"/>
      <c r="S243" s="120"/>
    </row>
    <row r="244" spans="1:19" ht="20" hidden="1" customHeight="1">
      <c r="A244" s="149"/>
      <c r="B244" s="130"/>
      <c r="C244" s="24" t="s">
        <v>124</v>
      </c>
      <c r="D244" s="11" t="s">
        <v>45</v>
      </c>
      <c r="E244" s="130" t="s">
        <v>151</v>
      </c>
      <c r="F244" s="130" t="s">
        <v>51</v>
      </c>
      <c r="G244" s="130" t="s">
        <v>149</v>
      </c>
      <c r="H244" s="138"/>
      <c r="I244" s="141"/>
      <c r="J244" s="141">
        <f t="shared" si="11"/>
        <v>0</v>
      </c>
      <c r="K244" s="141">
        <f t="shared" si="12"/>
        <v>0</v>
      </c>
      <c r="L244" s="147"/>
      <c r="M244" s="130" t="s">
        <v>2</v>
      </c>
      <c r="N244" s="130"/>
      <c r="O244" s="130"/>
      <c r="P244" s="130"/>
      <c r="Q244" s="130" t="s">
        <v>2</v>
      </c>
      <c r="R244" s="130"/>
      <c r="S244" s="120"/>
    </row>
    <row r="245" spans="1:19" ht="20" hidden="1" customHeight="1" thickBot="1">
      <c r="A245" s="150"/>
      <c r="B245" s="123"/>
      <c r="C245" s="24" t="s">
        <v>125</v>
      </c>
      <c r="D245" s="11" t="s">
        <v>45</v>
      </c>
      <c r="E245" s="123" t="s">
        <v>151</v>
      </c>
      <c r="F245" s="123" t="s">
        <v>51</v>
      </c>
      <c r="G245" s="123" t="s">
        <v>149</v>
      </c>
      <c r="H245" s="138"/>
      <c r="I245" s="142"/>
      <c r="J245" s="142">
        <f t="shared" si="11"/>
        <v>0</v>
      </c>
      <c r="K245" s="142">
        <f t="shared" si="12"/>
        <v>0</v>
      </c>
      <c r="L245" s="148"/>
      <c r="M245" s="123" t="s">
        <v>2</v>
      </c>
      <c r="N245" s="123"/>
      <c r="O245" s="123"/>
      <c r="P245" s="123"/>
      <c r="Q245" s="123" t="s">
        <v>2</v>
      </c>
      <c r="R245" s="123"/>
      <c r="S245" s="121"/>
    </row>
    <row r="246" spans="1:19" ht="18.600000000000001" customHeight="1">
      <c r="A246" s="176" t="s">
        <v>49</v>
      </c>
      <c r="B246" s="134" t="s">
        <v>26</v>
      </c>
      <c r="C246" s="16" t="s">
        <v>118</v>
      </c>
      <c r="D246" s="134" t="s">
        <v>145</v>
      </c>
      <c r="E246" s="134" t="s">
        <v>151</v>
      </c>
      <c r="F246" s="134" t="s">
        <v>51</v>
      </c>
      <c r="G246" s="134" t="s">
        <v>149</v>
      </c>
      <c r="H246" s="179"/>
      <c r="I246" s="140">
        <v>7.4239755214830696</v>
      </c>
      <c r="J246" s="140">
        <f t="shared" si="11"/>
        <v>7.4239755214830696</v>
      </c>
      <c r="K246" s="140">
        <f t="shared" si="12"/>
        <v>311.80697190228892</v>
      </c>
      <c r="L246" s="146"/>
      <c r="M246" s="134" t="s">
        <v>2</v>
      </c>
      <c r="N246" s="134"/>
      <c r="O246" s="134" t="s">
        <v>2</v>
      </c>
      <c r="P246" s="134"/>
      <c r="Q246" s="134" t="s">
        <v>2</v>
      </c>
      <c r="R246" s="134">
        <v>10</v>
      </c>
      <c r="S246" s="119">
        <v>4820197140183</v>
      </c>
    </row>
    <row r="247" spans="1:19" ht="18.600000000000001" customHeight="1">
      <c r="A247" s="177"/>
      <c r="B247" s="135"/>
      <c r="C247" s="18" t="s">
        <v>143</v>
      </c>
      <c r="D247" s="135" t="s">
        <v>145</v>
      </c>
      <c r="E247" s="135" t="s">
        <v>151</v>
      </c>
      <c r="F247" s="135" t="s">
        <v>51</v>
      </c>
      <c r="G247" s="135" t="s">
        <v>149</v>
      </c>
      <c r="H247" s="180"/>
      <c r="I247" s="141"/>
      <c r="J247" s="141">
        <f t="shared" si="11"/>
        <v>0</v>
      </c>
      <c r="K247" s="141">
        <f t="shared" si="12"/>
        <v>0</v>
      </c>
      <c r="L247" s="147"/>
      <c r="M247" s="135" t="s">
        <v>2</v>
      </c>
      <c r="N247" s="135"/>
      <c r="O247" s="135" t="s">
        <v>2</v>
      </c>
      <c r="P247" s="135"/>
      <c r="Q247" s="135" t="s">
        <v>2</v>
      </c>
      <c r="R247" s="135"/>
      <c r="S247" s="120"/>
    </row>
    <row r="248" spans="1:19" ht="18.600000000000001" customHeight="1">
      <c r="A248" s="177"/>
      <c r="B248" s="135"/>
      <c r="C248" s="18" t="s">
        <v>134</v>
      </c>
      <c r="D248" s="135" t="s">
        <v>145</v>
      </c>
      <c r="E248" s="135" t="s">
        <v>151</v>
      </c>
      <c r="F248" s="135" t="s">
        <v>51</v>
      </c>
      <c r="G248" s="135" t="s">
        <v>149</v>
      </c>
      <c r="H248" s="180"/>
      <c r="I248" s="141"/>
      <c r="J248" s="141">
        <f t="shared" si="11"/>
        <v>0</v>
      </c>
      <c r="K248" s="141">
        <f t="shared" si="12"/>
        <v>0</v>
      </c>
      <c r="L248" s="147"/>
      <c r="M248" s="135" t="s">
        <v>2</v>
      </c>
      <c r="N248" s="135"/>
      <c r="O248" s="135" t="s">
        <v>2</v>
      </c>
      <c r="P248" s="135"/>
      <c r="Q248" s="135" t="s">
        <v>2</v>
      </c>
      <c r="R248" s="135"/>
      <c r="S248" s="120"/>
    </row>
    <row r="249" spans="1:19" ht="18.600000000000001" customHeight="1">
      <c r="A249" s="177"/>
      <c r="B249" s="135"/>
      <c r="C249" s="18" t="s">
        <v>114</v>
      </c>
      <c r="D249" s="135" t="s">
        <v>145</v>
      </c>
      <c r="E249" s="135" t="s">
        <v>151</v>
      </c>
      <c r="F249" s="135" t="s">
        <v>51</v>
      </c>
      <c r="G249" s="135" t="s">
        <v>149</v>
      </c>
      <c r="H249" s="180"/>
      <c r="I249" s="141"/>
      <c r="J249" s="141">
        <f t="shared" si="11"/>
        <v>0</v>
      </c>
      <c r="K249" s="141">
        <f t="shared" si="12"/>
        <v>0</v>
      </c>
      <c r="L249" s="147"/>
      <c r="M249" s="135" t="s">
        <v>2</v>
      </c>
      <c r="N249" s="135"/>
      <c r="O249" s="135" t="s">
        <v>2</v>
      </c>
      <c r="P249" s="135"/>
      <c r="Q249" s="135" t="s">
        <v>2</v>
      </c>
      <c r="R249" s="135"/>
      <c r="S249" s="120"/>
    </row>
    <row r="250" spans="1:19" ht="18.600000000000001" customHeight="1" thickBot="1">
      <c r="A250" s="178"/>
      <c r="B250" s="136"/>
      <c r="C250" s="20" t="s">
        <v>142</v>
      </c>
      <c r="D250" s="136" t="s">
        <v>145</v>
      </c>
      <c r="E250" s="136" t="s">
        <v>151</v>
      </c>
      <c r="F250" s="136" t="s">
        <v>51</v>
      </c>
      <c r="G250" s="136" t="s">
        <v>149</v>
      </c>
      <c r="H250" s="181"/>
      <c r="I250" s="142"/>
      <c r="J250" s="142">
        <f t="shared" si="11"/>
        <v>0</v>
      </c>
      <c r="K250" s="142">
        <f t="shared" si="12"/>
        <v>0</v>
      </c>
      <c r="L250" s="148"/>
      <c r="M250" s="136" t="s">
        <v>2</v>
      </c>
      <c r="N250" s="136"/>
      <c r="O250" s="136" t="s">
        <v>2</v>
      </c>
      <c r="P250" s="136"/>
      <c r="Q250" s="136" t="s">
        <v>2</v>
      </c>
      <c r="R250" s="136"/>
      <c r="S250" s="121"/>
    </row>
    <row r="251" spans="1:19" ht="14" hidden="1" customHeight="1">
      <c r="A251" s="176" t="s">
        <v>52</v>
      </c>
      <c r="B251" s="134" t="s">
        <v>15</v>
      </c>
      <c r="C251" s="16" t="s">
        <v>113</v>
      </c>
      <c r="D251" s="134" t="s">
        <v>145</v>
      </c>
      <c r="E251" s="134" t="s">
        <v>151</v>
      </c>
      <c r="F251" s="134" t="s">
        <v>51</v>
      </c>
      <c r="G251" s="134" t="s">
        <v>149</v>
      </c>
      <c r="H251" s="137"/>
      <c r="I251" s="140">
        <v>6.8918803822438708</v>
      </c>
      <c r="J251" s="140">
        <f t="shared" si="11"/>
        <v>6.8918803822438708</v>
      </c>
      <c r="K251" s="140">
        <f t="shared" si="12"/>
        <v>289.45897605424256</v>
      </c>
      <c r="L251" s="146"/>
      <c r="M251" s="134" t="s">
        <v>2</v>
      </c>
      <c r="N251" s="134"/>
      <c r="O251" s="134"/>
      <c r="P251" s="134"/>
      <c r="Q251" s="134" t="s">
        <v>2</v>
      </c>
      <c r="R251" s="134">
        <v>10</v>
      </c>
      <c r="S251" s="119">
        <v>4820197140244</v>
      </c>
    </row>
    <row r="252" spans="1:19" ht="14" hidden="1" customHeight="1">
      <c r="A252" s="177"/>
      <c r="B252" s="135"/>
      <c r="C252" s="18" t="s">
        <v>122</v>
      </c>
      <c r="D252" s="135" t="s">
        <v>145</v>
      </c>
      <c r="E252" s="135" t="s">
        <v>151</v>
      </c>
      <c r="F252" s="135" t="s">
        <v>51</v>
      </c>
      <c r="G252" s="135" t="s">
        <v>149</v>
      </c>
      <c r="H252" s="138"/>
      <c r="I252" s="141"/>
      <c r="J252" s="141">
        <f t="shared" si="11"/>
        <v>0</v>
      </c>
      <c r="K252" s="141">
        <f t="shared" si="12"/>
        <v>0</v>
      </c>
      <c r="L252" s="147"/>
      <c r="M252" s="135" t="s">
        <v>2</v>
      </c>
      <c r="N252" s="135"/>
      <c r="O252" s="135"/>
      <c r="P252" s="135"/>
      <c r="Q252" s="135" t="s">
        <v>2</v>
      </c>
      <c r="R252" s="135"/>
      <c r="S252" s="120"/>
    </row>
    <row r="253" spans="1:19" ht="14" hidden="1" customHeight="1">
      <c r="A253" s="177"/>
      <c r="B253" s="135"/>
      <c r="C253" s="18" t="s">
        <v>118</v>
      </c>
      <c r="D253" s="135" t="s">
        <v>145</v>
      </c>
      <c r="E253" s="135" t="s">
        <v>151</v>
      </c>
      <c r="F253" s="135" t="s">
        <v>51</v>
      </c>
      <c r="G253" s="135" t="s">
        <v>149</v>
      </c>
      <c r="H253" s="138"/>
      <c r="I253" s="141"/>
      <c r="J253" s="141">
        <f t="shared" si="11"/>
        <v>0</v>
      </c>
      <c r="K253" s="141">
        <f t="shared" si="12"/>
        <v>0</v>
      </c>
      <c r="L253" s="147"/>
      <c r="M253" s="135" t="s">
        <v>2</v>
      </c>
      <c r="N253" s="135"/>
      <c r="O253" s="135"/>
      <c r="P253" s="135"/>
      <c r="Q253" s="135" t="s">
        <v>2</v>
      </c>
      <c r="R253" s="135"/>
      <c r="S253" s="120"/>
    </row>
    <row r="254" spans="1:19" ht="14" hidden="1" customHeight="1">
      <c r="A254" s="177"/>
      <c r="B254" s="135"/>
      <c r="C254" s="18" t="s">
        <v>128</v>
      </c>
      <c r="D254" s="135" t="s">
        <v>145</v>
      </c>
      <c r="E254" s="135" t="s">
        <v>151</v>
      </c>
      <c r="F254" s="135" t="s">
        <v>51</v>
      </c>
      <c r="G254" s="135" t="s">
        <v>149</v>
      </c>
      <c r="H254" s="138"/>
      <c r="I254" s="141"/>
      <c r="J254" s="141">
        <f t="shared" si="11"/>
        <v>0</v>
      </c>
      <c r="K254" s="141">
        <f t="shared" si="12"/>
        <v>0</v>
      </c>
      <c r="L254" s="147"/>
      <c r="M254" s="135" t="s">
        <v>2</v>
      </c>
      <c r="N254" s="135"/>
      <c r="O254" s="135"/>
      <c r="P254" s="135"/>
      <c r="Q254" s="135" t="s">
        <v>2</v>
      </c>
      <c r="R254" s="135"/>
      <c r="S254" s="120"/>
    </row>
    <row r="255" spans="1:19" ht="14" hidden="1" customHeight="1">
      <c r="A255" s="177"/>
      <c r="B255" s="135"/>
      <c r="C255" s="18" t="s">
        <v>131</v>
      </c>
      <c r="D255" s="135" t="s">
        <v>145</v>
      </c>
      <c r="E255" s="135" t="s">
        <v>151</v>
      </c>
      <c r="F255" s="135" t="s">
        <v>51</v>
      </c>
      <c r="G255" s="135" t="s">
        <v>149</v>
      </c>
      <c r="H255" s="138"/>
      <c r="I255" s="141"/>
      <c r="J255" s="141">
        <f t="shared" si="11"/>
        <v>0</v>
      </c>
      <c r="K255" s="141">
        <f t="shared" si="12"/>
        <v>0</v>
      </c>
      <c r="L255" s="147"/>
      <c r="M255" s="135" t="s">
        <v>2</v>
      </c>
      <c r="N255" s="135"/>
      <c r="O255" s="135"/>
      <c r="P255" s="135"/>
      <c r="Q255" s="135" t="s">
        <v>2</v>
      </c>
      <c r="R255" s="135"/>
      <c r="S255" s="120"/>
    </row>
    <row r="256" spans="1:19" ht="14" hidden="1" customHeight="1" thickBot="1">
      <c r="A256" s="178"/>
      <c r="B256" s="136"/>
      <c r="C256" s="26" t="s">
        <v>134</v>
      </c>
      <c r="D256" s="136" t="s">
        <v>145</v>
      </c>
      <c r="E256" s="136" t="s">
        <v>151</v>
      </c>
      <c r="F256" s="136" t="s">
        <v>51</v>
      </c>
      <c r="G256" s="136" t="s">
        <v>149</v>
      </c>
      <c r="H256" s="139"/>
      <c r="I256" s="142"/>
      <c r="J256" s="142">
        <f t="shared" si="11"/>
        <v>0</v>
      </c>
      <c r="K256" s="142">
        <f t="shared" si="12"/>
        <v>0</v>
      </c>
      <c r="L256" s="148"/>
      <c r="M256" s="136" t="s">
        <v>2</v>
      </c>
      <c r="N256" s="136"/>
      <c r="O256" s="136"/>
      <c r="P256" s="136"/>
      <c r="Q256" s="136" t="s">
        <v>2</v>
      </c>
      <c r="R256" s="136"/>
      <c r="S256" s="121"/>
    </row>
    <row r="257" spans="1:19" ht="17" hidden="1" customHeight="1">
      <c r="A257" s="176" t="s">
        <v>53</v>
      </c>
      <c r="B257" s="134" t="s">
        <v>26</v>
      </c>
      <c r="C257" s="16" t="s">
        <v>118</v>
      </c>
      <c r="D257" s="134" t="s">
        <v>145</v>
      </c>
      <c r="E257" s="134" t="s">
        <v>151</v>
      </c>
      <c r="F257" s="134" t="s">
        <v>51</v>
      </c>
      <c r="G257" s="134" t="s">
        <v>149</v>
      </c>
      <c r="H257" s="137"/>
      <c r="I257" s="140">
        <v>8.1872330056164113</v>
      </c>
      <c r="J257" s="140">
        <f t="shared" si="11"/>
        <v>8.1872330056164113</v>
      </c>
      <c r="K257" s="140">
        <f t="shared" si="12"/>
        <v>343.86378623588928</v>
      </c>
      <c r="L257" s="146"/>
      <c r="M257" s="134" t="s">
        <v>2</v>
      </c>
      <c r="N257" s="134"/>
      <c r="O257" s="134" t="s">
        <v>2</v>
      </c>
      <c r="P257" s="134"/>
      <c r="Q257" s="134" t="s">
        <v>2</v>
      </c>
      <c r="R257" s="134">
        <v>10</v>
      </c>
      <c r="S257" s="119">
        <v>4820197140237</v>
      </c>
    </row>
    <row r="258" spans="1:19" ht="17" hidden="1" customHeight="1">
      <c r="A258" s="177"/>
      <c r="B258" s="135"/>
      <c r="C258" s="18" t="s">
        <v>143</v>
      </c>
      <c r="D258" s="135" t="s">
        <v>145</v>
      </c>
      <c r="E258" s="135" t="s">
        <v>151</v>
      </c>
      <c r="F258" s="135" t="s">
        <v>51</v>
      </c>
      <c r="G258" s="135" t="s">
        <v>149</v>
      </c>
      <c r="H258" s="138"/>
      <c r="I258" s="141"/>
      <c r="J258" s="141">
        <f t="shared" si="11"/>
        <v>0</v>
      </c>
      <c r="K258" s="141">
        <f t="shared" si="12"/>
        <v>0</v>
      </c>
      <c r="L258" s="147"/>
      <c r="M258" s="135" t="s">
        <v>2</v>
      </c>
      <c r="N258" s="135"/>
      <c r="O258" s="135" t="s">
        <v>2</v>
      </c>
      <c r="P258" s="135"/>
      <c r="Q258" s="135" t="s">
        <v>2</v>
      </c>
      <c r="R258" s="135"/>
      <c r="S258" s="120"/>
    </row>
    <row r="259" spans="1:19" ht="17" hidden="1" customHeight="1">
      <c r="A259" s="177"/>
      <c r="B259" s="135"/>
      <c r="C259" s="18" t="s">
        <v>128</v>
      </c>
      <c r="D259" s="135" t="s">
        <v>145</v>
      </c>
      <c r="E259" s="135" t="s">
        <v>151</v>
      </c>
      <c r="F259" s="135" t="s">
        <v>51</v>
      </c>
      <c r="G259" s="135" t="s">
        <v>149</v>
      </c>
      <c r="H259" s="138"/>
      <c r="I259" s="141"/>
      <c r="J259" s="141">
        <f t="shared" si="11"/>
        <v>0</v>
      </c>
      <c r="K259" s="141">
        <f t="shared" si="12"/>
        <v>0</v>
      </c>
      <c r="L259" s="147"/>
      <c r="M259" s="135" t="s">
        <v>2</v>
      </c>
      <c r="N259" s="135"/>
      <c r="O259" s="135" t="s">
        <v>2</v>
      </c>
      <c r="P259" s="135"/>
      <c r="Q259" s="135" t="s">
        <v>2</v>
      </c>
      <c r="R259" s="135"/>
      <c r="S259" s="120"/>
    </row>
    <row r="260" spans="1:19" ht="17" hidden="1" customHeight="1">
      <c r="A260" s="177"/>
      <c r="B260" s="135"/>
      <c r="C260" s="18" t="s">
        <v>134</v>
      </c>
      <c r="D260" s="135" t="s">
        <v>145</v>
      </c>
      <c r="E260" s="135" t="s">
        <v>151</v>
      </c>
      <c r="F260" s="135" t="s">
        <v>51</v>
      </c>
      <c r="G260" s="135" t="s">
        <v>149</v>
      </c>
      <c r="H260" s="138"/>
      <c r="I260" s="141"/>
      <c r="J260" s="141">
        <f t="shared" si="11"/>
        <v>0</v>
      </c>
      <c r="K260" s="141">
        <f t="shared" si="12"/>
        <v>0</v>
      </c>
      <c r="L260" s="147"/>
      <c r="M260" s="135" t="s">
        <v>2</v>
      </c>
      <c r="N260" s="135"/>
      <c r="O260" s="135" t="s">
        <v>2</v>
      </c>
      <c r="P260" s="135"/>
      <c r="Q260" s="135" t="s">
        <v>2</v>
      </c>
      <c r="R260" s="135"/>
      <c r="S260" s="120"/>
    </row>
    <row r="261" spans="1:19" ht="17" hidden="1" customHeight="1" thickBot="1">
      <c r="A261" s="178"/>
      <c r="B261" s="136"/>
      <c r="C261" s="22" t="s">
        <v>114</v>
      </c>
      <c r="D261" s="136" t="s">
        <v>145</v>
      </c>
      <c r="E261" s="136" t="s">
        <v>151</v>
      </c>
      <c r="F261" s="136" t="s">
        <v>51</v>
      </c>
      <c r="G261" s="136" t="s">
        <v>149</v>
      </c>
      <c r="H261" s="138"/>
      <c r="I261" s="142"/>
      <c r="J261" s="142">
        <f t="shared" si="11"/>
        <v>0</v>
      </c>
      <c r="K261" s="142">
        <f t="shared" si="12"/>
        <v>0</v>
      </c>
      <c r="L261" s="148"/>
      <c r="M261" s="136" t="s">
        <v>2</v>
      </c>
      <c r="N261" s="136"/>
      <c r="O261" s="136" t="s">
        <v>2</v>
      </c>
      <c r="P261" s="136"/>
      <c r="Q261" s="136" t="s">
        <v>2</v>
      </c>
      <c r="R261" s="136"/>
      <c r="S261" s="121"/>
    </row>
    <row r="262" spans="1:19" ht="20" customHeight="1">
      <c r="A262" s="157" t="s">
        <v>54</v>
      </c>
      <c r="B262" s="170" t="s">
        <v>204</v>
      </c>
      <c r="C262" s="16" t="s">
        <v>113</v>
      </c>
      <c r="D262" s="134" t="s">
        <v>98</v>
      </c>
      <c r="E262" s="134" t="s">
        <v>151</v>
      </c>
      <c r="F262" s="134" t="s">
        <v>64</v>
      </c>
      <c r="G262" s="134" t="s">
        <v>154</v>
      </c>
      <c r="H262" s="137"/>
      <c r="I262" s="140">
        <v>2.50036693407151</v>
      </c>
      <c r="J262" s="140">
        <f t="shared" si="11"/>
        <v>2.50036693407151</v>
      </c>
      <c r="K262" s="140">
        <f t="shared" si="12"/>
        <v>105.01541123100343</v>
      </c>
      <c r="L262" s="146"/>
      <c r="M262" s="122" t="s">
        <v>2</v>
      </c>
      <c r="N262" s="122"/>
      <c r="O262" s="122"/>
      <c r="P262" s="122"/>
      <c r="Q262" s="122"/>
      <c r="R262" s="122">
        <v>20</v>
      </c>
      <c r="S262" s="119">
        <v>4820197143443</v>
      </c>
    </row>
    <row r="263" spans="1:19" ht="20" customHeight="1">
      <c r="A263" s="149"/>
      <c r="B263" s="171"/>
      <c r="C263" s="19" t="s">
        <v>118</v>
      </c>
      <c r="D263" s="135" t="s">
        <v>98</v>
      </c>
      <c r="E263" s="135" t="s">
        <v>151</v>
      </c>
      <c r="F263" s="135" t="s">
        <v>51</v>
      </c>
      <c r="G263" s="135" t="s">
        <v>149</v>
      </c>
      <c r="H263" s="138"/>
      <c r="I263" s="141"/>
      <c r="J263" s="141">
        <f t="shared" si="11"/>
        <v>0</v>
      </c>
      <c r="K263" s="141">
        <f t="shared" si="12"/>
        <v>0</v>
      </c>
      <c r="L263" s="147"/>
      <c r="M263" s="130" t="s">
        <v>2</v>
      </c>
      <c r="N263" s="130"/>
      <c r="O263" s="130"/>
      <c r="P263" s="130"/>
      <c r="Q263" s="130"/>
      <c r="R263" s="130"/>
      <c r="S263" s="120"/>
    </row>
    <row r="264" spans="1:19" ht="20" customHeight="1">
      <c r="A264" s="149"/>
      <c r="B264" s="171"/>
      <c r="C264" s="115" t="s">
        <v>132</v>
      </c>
      <c r="D264" s="135"/>
      <c r="E264" s="135"/>
      <c r="F264" s="135"/>
      <c r="G264" s="135"/>
      <c r="H264" s="138"/>
      <c r="I264" s="141"/>
      <c r="J264" s="141"/>
      <c r="K264" s="141"/>
      <c r="L264" s="147"/>
      <c r="M264" s="130"/>
      <c r="N264" s="130"/>
      <c r="O264" s="130"/>
      <c r="P264" s="130"/>
      <c r="Q264" s="130"/>
      <c r="R264" s="130"/>
      <c r="S264" s="120"/>
    </row>
    <row r="265" spans="1:19" ht="20" customHeight="1">
      <c r="A265" s="149"/>
      <c r="B265" s="171"/>
      <c r="C265" s="18" t="s">
        <v>128</v>
      </c>
      <c r="D265" s="135" t="s">
        <v>98</v>
      </c>
      <c r="E265" s="135" t="s">
        <v>151</v>
      </c>
      <c r="F265" s="135" t="s">
        <v>51</v>
      </c>
      <c r="G265" s="135" t="s">
        <v>149</v>
      </c>
      <c r="H265" s="138"/>
      <c r="I265" s="141"/>
      <c r="J265" s="141">
        <f t="shared" si="11"/>
        <v>0</v>
      </c>
      <c r="K265" s="141">
        <f t="shared" si="12"/>
        <v>0</v>
      </c>
      <c r="L265" s="147"/>
      <c r="M265" s="130" t="s">
        <v>2</v>
      </c>
      <c r="N265" s="130"/>
      <c r="O265" s="130"/>
      <c r="P265" s="130"/>
      <c r="Q265" s="130"/>
      <c r="R265" s="130"/>
      <c r="S265" s="120"/>
    </row>
    <row r="266" spans="1:19" ht="20" customHeight="1" thickBot="1">
      <c r="A266" s="150"/>
      <c r="B266" s="172"/>
      <c r="C266" s="19" t="s">
        <v>134</v>
      </c>
      <c r="D266" s="136" t="s">
        <v>98</v>
      </c>
      <c r="E266" s="136" t="s">
        <v>151</v>
      </c>
      <c r="F266" s="136" t="s">
        <v>51</v>
      </c>
      <c r="G266" s="136" t="s">
        <v>149</v>
      </c>
      <c r="H266" s="139"/>
      <c r="I266" s="142"/>
      <c r="J266" s="142">
        <f t="shared" si="11"/>
        <v>0</v>
      </c>
      <c r="K266" s="142">
        <f t="shared" si="12"/>
        <v>0</v>
      </c>
      <c r="L266" s="148"/>
      <c r="M266" s="123" t="s">
        <v>2</v>
      </c>
      <c r="N266" s="123"/>
      <c r="O266" s="123"/>
      <c r="P266" s="123"/>
      <c r="Q266" s="123"/>
      <c r="R266" s="123"/>
      <c r="S266" s="121"/>
    </row>
    <row r="267" spans="1:19" ht="20" customHeight="1">
      <c r="A267" s="157" t="s">
        <v>54</v>
      </c>
      <c r="B267" s="170" t="s">
        <v>203</v>
      </c>
      <c r="C267" s="16" t="s">
        <v>113</v>
      </c>
      <c r="D267" s="134" t="s">
        <v>98</v>
      </c>
      <c r="E267" s="134" t="s">
        <v>151</v>
      </c>
      <c r="F267" s="134" t="s">
        <v>64</v>
      </c>
      <c r="G267" s="134" t="s">
        <v>154</v>
      </c>
      <c r="H267" s="137"/>
      <c r="I267" s="140">
        <v>2.50036693407151</v>
      </c>
      <c r="J267" s="140">
        <f t="shared" si="11"/>
        <v>2.50036693407151</v>
      </c>
      <c r="K267" s="140">
        <f t="shared" si="12"/>
        <v>105.01541123100343</v>
      </c>
      <c r="L267" s="146"/>
      <c r="M267" s="122" t="s">
        <v>2</v>
      </c>
      <c r="N267" s="122"/>
      <c r="O267" s="122"/>
      <c r="P267" s="122"/>
      <c r="Q267" s="122"/>
      <c r="R267" s="122">
        <v>20</v>
      </c>
      <c r="S267" s="119">
        <v>4820197143412</v>
      </c>
    </row>
    <row r="268" spans="1:19" ht="20" customHeight="1">
      <c r="A268" s="149"/>
      <c r="B268" s="171"/>
      <c r="C268" s="87" t="s">
        <v>214</v>
      </c>
      <c r="D268" s="135"/>
      <c r="E268" s="135"/>
      <c r="F268" s="135"/>
      <c r="G268" s="135"/>
      <c r="H268" s="138"/>
      <c r="I268" s="141"/>
      <c r="J268" s="141"/>
      <c r="K268" s="141"/>
      <c r="L268" s="147"/>
      <c r="M268" s="130"/>
      <c r="N268" s="130"/>
      <c r="O268" s="130"/>
      <c r="P268" s="130"/>
      <c r="Q268" s="130"/>
      <c r="R268" s="130"/>
      <c r="S268" s="120"/>
    </row>
    <row r="269" spans="1:19" ht="20" customHeight="1">
      <c r="A269" s="149"/>
      <c r="B269" s="171"/>
      <c r="C269" s="87" t="s">
        <v>132</v>
      </c>
      <c r="D269" s="135"/>
      <c r="E269" s="135"/>
      <c r="F269" s="135"/>
      <c r="G269" s="135"/>
      <c r="H269" s="138"/>
      <c r="I269" s="141"/>
      <c r="J269" s="141"/>
      <c r="K269" s="141"/>
      <c r="L269" s="147"/>
      <c r="M269" s="130"/>
      <c r="N269" s="130"/>
      <c r="O269" s="130"/>
      <c r="P269" s="130"/>
      <c r="Q269" s="130"/>
      <c r="R269" s="130"/>
      <c r="S269" s="120"/>
    </row>
    <row r="270" spans="1:19" ht="20" customHeight="1">
      <c r="A270" s="149"/>
      <c r="B270" s="171"/>
      <c r="C270" s="19" t="s">
        <v>118</v>
      </c>
      <c r="D270" s="135" t="s">
        <v>98</v>
      </c>
      <c r="E270" s="135" t="s">
        <v>151</v>
      </c>
      <c r="F270" s="135" t="s">
        <v>51</v>
      </c>
      <c r="G270" s="135" t="s">
        <v>149</v>
      </c>
      <c r="H270" s="138"/>
      <c r="I270" s="141"/>
      <c r="J270" s="141">
        <f t="shared" si="11"/>
        <v>0</v>
      </c>
      <c r="K270" s="141">
        <f t="shared" si="12"/>
        <v>0</v>
      </c>
      <c r="L270" s="147"/>
      <c r="M270" s="130" t="s">
        <v>2</v>
      </c>
      <c r="N270" s="130"/>
      <c r="O270" s="130"/>
      <c r="P270" s="130"/>
      <c r="Q270" s="130"/>
      <c r="R270" s="130"/>
      <c r="S270" s="120"/>
    </row>
    <row r="271" spans="1:19" ht="20" customHeight="1">
      <c r="A271" s="149"/>
      <c r="B271" s="171"/>
      <c r="C271" s="19" t="s">
        <v>134</v>
      </c>
      <c r="D271" s="135" t="s">
        <v>98</v>
      </c>
      <c r="E271" s="135" t="s">
        <v>151</v>
      </c>
      <c r="F271" s="135" t="s">
        <v>51</v>
      </c>
      <c r="G271" s="135" t="s">
        <v>149</v>
      </c>
      <c r="H271" s="138"/>
      <c r="I271" s="141"/>
      <c r="J271" s="141">
        <f t="shared" si="11"/>
        <v>0</v>
      </c>
      <c r="K271" s="141">
        <f t="shared" si="12"/>
        <v>0</v>
      </c>
      <c r="L271" s="147"/>
      <c r="M271" s="130" t="s">
        <v>2</v>
      </c>
      <c r="N271" s="130"/>
      <c r="O271" s="130"/>
      <c r="P271" s="130"/>
      <c r="Q271" s="130"/>
      <c r="R271" s="130"/>
      <c r="S271" s="120"/>
    </row>
    <row r="272" spans="1:19" ht="20" customHeight="1" thickBot="1">
      <c r="A272" s="150"/>
      <c r="B272" s="172"/>
      <c r="C272" s="26" t="s">
        <v>142</v>
      </c>
      <c r="D272" s="136" t="s">
        <v>98</v>
      </c>
      <c r="E272" s="136" t="s">
        <v>151</v>
      </c>
      <c r="F272" s="136" t="s">
        <v>51</v>
      </c>
      <c r="G272" s="136" t="s">
        <v>149</v>
      </c>
      <c r="H272" s="139"/>
      <c r="I272" s="142"/>
      <c r="J272" s="142">
        <f t="shared" si="11"/>
        <v>0</v>
      </c>
      <c r="K272" s="142">
        <f t="shared" si="12"/>
        <v>0</v>
      </c>
      <c r="L272" s="148"/>
      <c r="M272" s="123" t="s">
        <v>2</v>
      </c>
      <c r="N272" s="123"/>
      <c r="O272" s="123"/>
      <c r="P272" s="123"/>
      <c r="Q272" s="123"/>
      <c r="R272" s="123"/>
      <c r="S272" s="121"/>
    </row>
    <row r="273" spans="1:19" ht="15" customHeight="1">
      <c r="A273" s="157" t="s">
        <v>54</v>
      </c>
      <c r="B273" s="122" t="s">
        <v>15</v>
      </c>
      <c r="C273" s="10" t="s">
        <v>112</v>
      </c>
      <c r="D273" s="122" t="s">
        <v>145</v>
      </c>
      <c r="E273" s="122" t="s">
        <v>151</v>
      </c>
      <c r="F273" s="122" t="s">
        <v>64</v>
      </c>
      <c r="G273" s="122" t="s">
        <v>154</v>
      </c>
      <c r="H273" s="138"/>
      <c r="I273" s="140">
        <v>3.6594302815722846</v>
      </c>
      <c r="J273" s="140">
        <f t="shared" si="11"/>
        <v>3.6594302815722846</v>
      </c>
      <c r="K273" s="140">
        <f t="shared" si="12"/>
        <v>153.69607182603596</v>
      </c>
      <c r="L273" s="146"/>
      <c r="M273" s="122" t="s">
        <v>2</v>
      </c>
      <c r="N273" s="122"/>
      <c r="O273" s="122"/>
      <c r="P273" s="122"/>
      <c r="Q273" s="122" t="s">
        <v>2</v>
      </c>
      <c r="R273" s="122">
        <v>20</v>
      </c>
      <c r="S273" s="119">
        <v>4820058225653</v>
      </c>
    </row>
    <row r="274" spans="1:19" ht="15" customHeight="1">
      <c r="A274" s="149"/>
      <c r="B274" s="130"/>
      <c r="C274" s="18" t="s">
        <v>113</v>
      </c>
      <c r="D274" s="130" t="s">
        <v>145</v>
      </c>
      <c r="E274" s="130" t="s">
        <v>151</v>
      </c>
      <c r="F274" s="130" t="s">
        <v>64</v>
      </c>
      <c r="G274" s="130" t="s">
        <v>154</v>
      </c>
      <c r="H274" s="138"/>
      <c r="I274" s="141"/>
      <c r="J274" s="141">
        <f t="shared" si="11"/>
        <v>0</v>
      </c>
      <c r="K274" s="141">
        <f t="shared" si="12"/>
        <v>0</v>
      </c>
      <c r="L274" s="147"/>
      <c r="M274" s="130" t="s">
        <v>2</v>
      </c>
      <c r="N274" s="130"/>
      <c r="O274" s="130"/>
      <c r="P274" s="130"/>
      <c r="Q274" s="130" t="s">
        <v>2</v>
      </c>
      <c r="R274" s="130"/>
      <c r="S274" s="120"/>
    </row>
    <row r="275" spans="1:19" ht="15" customHeight="1">
      <c r="A275" s="149"/>
      <c r="B275" s="130"/>
      <c r="C275" s="18" t="s">
        <v>115</v>
      </c>
      <c r="D275" s="130" t="s">
        <v>145</v>
      </c>
      <c r="E275" s="130" t="s">
        <v>151</v>
      </c>
      <c r="F275" s="130" t="s">
        <v>64</v>
      </c>
      <c r="G275" s="130" t="s">
        <v>154</v>
      </c>
      <c r="H275" s="138"/>
      <c r="I275" s="141"/>
      <c r="J275" s="141">
        <f t="shared" si="11"/>
        <v>0</v>
      </c>
      <c r="K275" s="141">
        <f t="shared" si="12"/>
        <v>0</v>
      </c>
      <c r="L275" s="147"/>
      <c r="M275" s="130" t="s">
        <v>2</v>
      </c>
      <c r="N275" s="130"/>
      <c r="O275" s="130"/>
      <c r="P275" s="130"/>
      <c r="Q275" s="130" t="s">
        <v>2</v>
      </c>
      <c r="R275" s="130"/>
      <c r="S275" s="120"/>
    </row>
    <row r="276" spans="1:19" ht="15" customHeight="1">
      <c r="A276" s="149"/>
      <c r="B276" s="130"/>
      <c r="C276" s="18" t="s">
        <v>122</v>
      </c>
      <c r="D276" s="130" t="s">
        <v>145</v>
      </c>
      <c r="E276" s="130" t="s">
        <v>151</v>
      </c>
      <c r="F276" s="130" t="s">
        <v>64</v>
      </c>
      <c r="G276" s="130" t="s">
        <v>154</v>
      </c>
      <c r="H276" s="138"/>
      <c r="I276" s="141"/>
      <c r="J276" s="141">
        <f t="shared" si="11"/>
        <v>0</v>
      </c>
      <c r="K276" s="141">
        <f t="shared" si="12"/>
        <v>0</v>
      </c>
      <c r="L276" s="147"/>
      <c r="M276" s="130" t="s">
        <v>2</v>
      </c>
      <c r="N276" s="130"/>
      <c r="O276" s="130"/>
      <c r="P276" s="130"/>
      <c r="Q276" s="130" t="s">
        <v>2</v>
      </c>
      <c r="R276" s="130"/>
      <c r="S276" s="120"/>
    </row>
    <row r="277" spans="1:19" ht="15" customHeight="1">
      <c r="A277" s="149"/>
      <c r="B277" s="130"/>
      <c r="C277" s="18" t="s">
        <v>118</v>
      </c>
      <c r="D277" s="130" t="s">
        <v>145</v>
      </c>
      <c r="E277" s="130" t="s">
        <v>151</v>
      </c>
      <c r="F277" s="130" t="s">
        <v>64</v>
      </c>
      <c r="G277" s="130" t="s">
        <v>154</v>
      </c>
      <c r="H277" s="138"/>
      <c r="I277" s="141"/>
      <c r="J277" s="141">
        <f t="shared" si="11"/>
        <v>0</v>
      </c>
      <c r="K277" s="141">
        <f t="shared" si="12"/>
        <v>0</v>
      </c>
      <c r="L277" s="147"/>
      <c r="M277" s="130" t="s">
        <v>2</v>
      </c>
      <c r="N277" s="130"/>
      <c r="O277" s="130"/>
      <c r="P277" s="130"/>
      <c r="Q277" s="130" t="s">
        <v>2</v>
      </c>
      <c r="R277" s="130"/>
      <c r="S277" s="120"/>
    </row>
    <row r="278" spans="1:19" ht="15" customHeight="1">
      <c r="A278" s="149"/>
      <c r="B278" s="130"/>
      <c r="C278" s="18" t="s">
        <v>123</v>
      </c>
      <c r="D278" s="130" t="s">
        <v>145</v>
      </c>
      <c r="E278" s="130" t="s">
        <v>151</v>
      </c>
      <c r="F278" s="130" t="s">
        <v>64</v>
      </c>
      <c r="G278" s="130" t="s">
        <v>154</v>
      </c>
      <c r="H278" s="138"/>
      <c r="I278" s="141"/>
      <c r="J278" s="141">
        <f t="shared" si="11"/>
        <v>0</v>
      </c>
      <c r="K278" s="141">
        <f t="shared" si="12"/>
        <v>0</v>
      </c>
      <c r="L278" s="147"/>
      <c r="M278" s="130" t="s">
        <v>2</v>
      </c>
      <c r="N278" s="130"/>
      <c r="O278" s="130"/>
      <c r="P278" s="130"/>
      <c r="Q278" s="130" t="s">
        <v>2</v>
      </c>
      <c r="R278" s="130"/>
      <c r="S278" s="120"/>
    </row>
    <row r="279" spans="1:19" ht="15" customHeight="1">
      <c r="A279" s="149"/>
      <c r="B279" s="130"/>
      <c r="C279" s="18" t="s">
        <v>128</v>
      </c>
      <c r="D279" s="130" t="s">
        <v>145</v>
      </c>
      <c r="E279" s="130" t="s">
        <v>151</v>
      </c>
      <c r="F279" s="130" t="s">
        <v>64</v>
      </c>
      <c r="G279" s="130" t="s">
        <v>154</v>
      </c>
      <c r="H279" s="138"/>
      <c r="I279" s="141"/>
      <c r="J279" s="141">
        <f t="shared" si="11"/>
        <v>0</v>
      </c>
      <c r="K279" s="141">
        <f t="shared" si="12"/>
        <v>0</v>
      </c>
      <c r="L279" s="147"/>
      <c r="M279" s="130" t="s">
        <v>2</v>
      </c>
      <c r="N279" s="130"/>
      <c r="O279" s="130"/>
      <c r="P279" s="130"/>
      <c r="Q279" s="130" t="s">
        <v>2</v>
      </c>
      <c r="R279" s="130"/>
      <c r="S279" s="120"/>
    </row>
    <row r="280" spans="1:19" ht="15" customHeight="1">
      <c r="A280" s="149"/>
      <c r="B280" s="130"/>
      <c r="C280" s="18" t="s">
        <v>131</v>
      </c>
      <c r="D280" s="130" t="s">
        <v>145</v>
      </c>
      <c r="E280" s="130" t="s">
        <v>151</v>
      </c>
      <c r="F280" s="130" t="s">
        <v>64</v>
      </c>
      <c r="G280" s="130" t="s">
        <v>154</v>
      </c>
      <c r="H280" s="138"/>
      <c r="I280" s="141"/>
      <c r="J280" s="141">
        <f t="shared" si="11"/>
        <v>0</v>
      </c>
      <c r="K280" s="141">
        <f t="shared" si="12"/>
        <v>0</v>
      </c>
      <c r="L280" s="147"/>
      <c r="M280" s="130" t="s">
        <v>2</v>
      </c>
      <c r="N280" s="130"/>
      <c r="O280" s="130"/>
      <c r="P280" s="130"/>
      <c r="Q280" s="130" t="s">
        <v>2</v>
      </c>
      <c r="R280" s="130"/>
      <c r="S280" s="120"/>
    </row>
    <row r="281" spans="1:19" ht="15" customHeight="1">
      <c r="A281" s="149"/>
      <c r="B281" s="130"/>
      <c r="C281" s="18" t="s">
        <v>132</v>
      </c>
      <c r="D281" s="130" t="s">
        <v>145</v>
      </c>
      <c r="E281" s="130" t="s">
        <v>151</v>
      </c>
      <c r="F281" s="130" t="s">
        <v>64</v>
      </c>
      <c r="G281" s="130" t="s">
        <v>154</v>
      </c>
      <c r="H281" s="138"/>
      <c r="I281" s="141"/>
      <c r="J281" s="141">
        <f t="shared" si="11"/>
        <v>0</v>
      </c>
      <c r="K281" s="141">
        <f t="shared" si="12"/>
        <v>0</v>
      </c>
      <c r="L281" s="147"/>
      <c r="M281" s="130" t="s">
        <v>2</v>
      </c>
      <c r="N281" s="130"/>
      <c r="O281" s="130"/>
      <c r="P281" s="130"/>
      <c r="Q281" s="130" t="s">
        <v>2</v>
      </c>
      <c r="R281" s="130"/>
      <c r="S281" s="120"/>
    </row>
    <row r="282" spans="1:19" ht="15" customHeight="1">
      <c r="A282" s="149"/>
      <c r="B282" s="130"/>
      <c r="C282" s="19" t="s">
        <v>134</v>
      </c>
      <c r="D282" s="130" t="s">
        <v>145</v>
      </c>
      <c r="E282" s="130" t="s">
        <v>151</v>
      </c>
      <c r="F282" s="130" t="s">
        <v>64</v>
      </c>
      <c r="G282" s="130" t="s">
        <v>154</v>
      </c>
      <c r="H282" s="138"/>
      <c r="I282" s="141"/>
      <c r="J282" s="141">
        <f t="shared" si="11"/>
        <v>0</v>
      </c>
      <c r="K282" s="141">
        <f t="shared" si="12"/>
        <v>0</v>
      </c>
      <c r="L282" s="147"/>
      <c r="M282" s="130" t="s">
        <v>2</v>
      </c>
      <c r="N282" s="130"/>
      <c r="O282" s="130"/>
      <c r="P282" s="130"/>
      <c r="Q282" s="130" t="s">
        <v>2</v>
      </c>
      <c r="R282" s="130"/>
      <c r="S282" s="120"/>
    </row>
    <row r="283" spans="1:19" ht="15" customHeight="1">
      <c r="A283" s="149"/>
      <c r="B283" s="130"/>
      <c r="C283" s="18" t="s">
        <v>138</v>
      </c>
      <c r="D283" s="130" t="s">
        <v>145</v>
      </c>
      <c r="E283" s="130" t="s">
        <v>151</v>
      </c>
      <c r="F283" s="130" t="s">
        <v>64</v>
      </c>
      <c r="G283" s="130" t="s">
        <v>154</v>
      </c>
      <c r="H283" s="138"/>
      <c r="I283" s="141"/>
      <c r="J283" s="141">
        <f t="shared" si="11"/>
        <v>0</v>
      </c>
      <c r="K283" s="141">
        <f t="shared" si="12"/>
        <v>0</v>
      </c>
      <c r="L283" s="147"/>
      <c r="M283" s="130" t="s">
        <v>2</v>
      </c>
      <c r="N283" s="130"/>
      <c r="O283" s="130"/>
      <c r="P283" s="130"/>
      <c r="Q283" s="130" t="s">
        <v>2</v>
      </c>
      <c r="R283" s="130"/>
      <c r="S283" s="120"/>
    </row>
    <row r="284" spans="1:19" ht="15" customHeight="1">
      <c r="A284" s="149"/>
      <c r="B284" s="130"/>
      <c r="C284" s="18" t="s">
        <v>139</v>
      </c>
      <c r="D284" s="130" t="s">
        <v>145</v>
      </c>
      <c r="E284" s="130" t="s">
        <v>151</v>
      </c>
      <c r="F284" s="130" t="s">
        <v>64</v>
      </c>
      <c r="G284" s="130" t="s">
        <v>154</v>
      </c>
      <c r="H284" s="138"/>
      <c r="I284" s="141"/>
      <c r="J284" s="141">
        <f t="shared" si="11"/>
        <v>0</v>
      </c>
      <c r="K284" s="141">
        <f t="shared" si="12"/>
        <v>0</v>
      </c>
      <c r="L284" s="147"/>
      <c r="M284" s="130" t="s">
        <v>2</v>
      </c>
      <c r="N284" s="130"/>
      <c r="O284" s="130"/>
      <c r="P284" s="130"/>
      <c r="Q284" s="130" t="s">
        <v>2</v>
      </c>
      <c r="R284" s="130"/>
      <c r="S284" s="120"/>
    </row>
    <row r="285" spans="1:19" ht="15" customHeight="1" thickBot="1">
      <c r="A285" s="149"/>
      <c r="B285" s="130"/>
      <c r="C285" s="18" t="s">
        <v>142</v>
      </c>
      <c r="D285" s="130" t="s">
        <v>145</v>
      </c>
      <c r="E285" s="130" t="s">
        <v>151</v>
      </c>
      <c r="F285" s="130" t="s">
        <v>64</v>
      </c>
      <c r="G285" s="130" t="s">
        <v>154</v>
      </c>
      <c r="H285" s="138"/>
      <c r="I285" s="141"/>
      <c r="J285" s="141">
        <f t="shared" si="11"/>
        <v>0</v>
      </c>
      <c r="K285" s="141">
        <f t="shared" si="12"/>
        <v>0</v>
      </c>
      <c r="L285" s="147"/>
      <c r="M285" s="130" t="s">
        <v>2</v>
      </c>
      <c r="N285" s="130"/>
      <c r="O285" s="130"/>
      <c r="P285" s="130"/>
      <c r="Q285" s="130" t="s">
        <v>2</v>
      </c>
      <c r="R285" s="130"/>
      <c r="S285" s="120"/>
    </row>
    <row r="286" spans="1:19" ht="15" customHeight="1">
      <c r="A286" s="157" t="s">
        <v>54</v>
      </c>
      <c r="B286" s="122" t="s">
        <v>26</v>
      </c>
      <c r="C286" s="16" t="s">
        <v>153</v>
      </c>
      <c r="D286" s="122" t="s">
        <v>145</v>
      </c>
      <c r="E286" s="122" t="s">
        <v>151</v>
      </c>
      <c r="F286" s="122" t="s">
        <v>64</v>
      </c>
      <c r="G286" s="122" t="s">
        <v>154</v>
      </c>
      <c r="H286" s="137"/>
      <c r="I286" s="140">
        <v>3.9497057632291854</v>
      </c>
      <c r="J286" s="140">
        <f t="shared" si="11"/>
        <v>3.9497057632291854</v>
      </c>
      <c r="K286" s="140">
        <f t="shared" si="12"/>
        <v>165.88764205562578</v>
      </c>
      <c r="L286" s="146"/>
      <c r="M286" s="122" t="s">
        <v>2</v>
      </c>
      <c r="N286" s="122"/>
      <c r="O286" s="122"/>
      <c r="P286" s="122"/>
      <c r="Q286" s="122" t="s">
        <v>2</v>
      </c>
      <c r="R286" s="122">
        <v>20</v>
      </c>
      <c r="S286" s="119">
        <v>4820058225660</v>
      </c>
    </row>
    <row r="287" spans="1:19" ht="15" customHeight="1">
      <c r="A287" s="149"/>
      <c r="B287" s="130"/>
      <c r="C287" s="18" t="s">
        <v>146</v>
      </c>
      <c r="D287" s="130" t="s">
        <v>145</v>
      </c>
      <c r="E287" s="130" t="s">
        <v>151</v>
      </c>
      <c r="F287" s="130" t="s">
        <v>64</v>
      </c>
      <c r="G287" s="130" t="s">
        <v>154</v>
      </c>
      <c r="H287" s="138"/>
      <c r="I287" s="141"/>
      <c r="J287" s="141">
        <f t="shared" si="11"/>
        <v>0</v>
      </c>
      <c r="K287" s="141">
        <f t="shared" si="12"/>
        <v>0</v>
      </c>
      <c r="L287" s="147"/>
      <c r="M287" s="130" t="s">
        <v>2</v>
      </c>
      <c r="N287" s="130"/>
      <c r="O287" s="130"/>
      <c r="P287" s="130"/>
      <c r="Q287" s="130" t="s">
        <v>2</v>
      </c>
      <c r="R287" s="130"/>
      <c r="S287" s="120"/>
    </row>
    <row r="288" spans="1:19" ht="15" customHeight="1">
      <c r="A288" s="149"/>
      <c r="B288" s="130"/>
      <c r="C288" s="18" t="s">
        <v>118</v>
      </c>
      <c r="D288" s="130" t="s">
        <v>145</v>
      </c>
      <c r="E288" s="130" t="s">
        <v>151</v>
      </c>
      <c r="F288" s="130" t="s">
        <v>64</v>
      </c>
      <c r="G288" s="130" t="s">
        <v>154</v>
      </c>
      <c r="H288" s="138"/>
      <c r="I288" s="141"/>
      <c r="J288" s="141">
        <f t="shared" si="11"/>
        <v>0</v>
      </c>
      <c r="K288" s="141">
        <f t="shared" si="12"/>
        <v>0</v>
      </c>
      <c r="L288" s="147"/>
      <c r="M288" s="130" t="s">
        <v>2</v>
      </c>
      <c r="N288" s="130"/>
      <c r="O288" s="130"/>
      <c r="P288" s="130"/>
      <c r="Q288" s="130" t="s">
        <v>2</v>
      </c>
      <c r="R288" s="130"/>
      <c r="S288" s="120"/>
    </row>
    <row r="289" spans="1:19" ht="15" customHeight="1">
      <c r="A289" s="149"/>
      <c r="B289" s="130"/>
      <c r="C289" s="18" t="s">
        <v>143</v>
      </c>
      <c r="D289" s="130" t="s">
        <v>145</v>
      </c>
      <c r="E289" s="130" t="s">
        <v>151</v>
      </c>
      <c r="F289" s="130" t="s">
        <v>64</v>
      </c>
      <c r="G289" s="130" t="s">
        <v>154</v>
      </c>
      <c r="H289" s="138"/>
      <c r="I289" s="141"/>
      <c r="J289" s="141">
        <f t="shared" si="11"/>
        <v>0</v>
      </c>
      <c r="K289" s="141">
        <f t="shared" si="12"/>
        <v>0</v>
      </c>
      <c r="L289" s="147"/>
      <c r="M289" s="130" t="s">
        <v>2</v>
      </c>
      <c r="N289" s="130"/>
      <c r="O289" s="130"/>
      <c r="P289" s="130"/>
      <c r="Q289" s="130" t="s">
        <v>2</v>
      </c>
      <c r="R289" s="130"/>
      <c r="S289" s="120"/>
    </row>
    <row r="290" spans="1:19" ht="15" customHeight="1">
      <c r="A290" s="149"/>
      <c r="B290" s="130"/>
      <c r="C290" s="18" t="s">
        <v>128</v>
      </c>
      <c r="D290" s="130" t="s">
        <v>145</v>
      </c>
      <c r="E290" s="130" t="s">
        <v>151</v>
      </c>
      <c r="F290" s="130" t="s">
        <v>64</v>
      </c>
      <c r="G290" s="130" t="s">
        <v>154</v>
      </c>
      <c r="H290" s="138"/>
      <c r="I290" s="141"/>
      <c r="J290" s="141">
        <f t="shared" si="11"/>
        <v>0</v>
      </c>
      <c r="K290" s="141">
        <f t="shared" si="12"/>
        <v>0</v>
      </c>
      <c r="L290" s="147"/>
      <c r="M290" s="130" t="s">
        <v>2</v>
      </c>
      <c r="N290" s="130"/>
      <c r="O290" s="130"/>
      <c r="P290" s="130"/>
      <c r="Q290" s="130" t="s">
        <v>2</v>
      </c>
      <c r="R290" s="130"/>
      <c r="S290" s="120"/>
    </row>
    <row r="291" spans="1:19" ht="15" customHeight="1">
      <c r="A291" s="149"/>
      <c r="B291" s="130"/>
      <c r="C291" s="18" t="s">
        <v>165</v>
      </c>
      <c r="D291" s="130" t="s">
        <v>145</v>
      </c>
      <c r="E291" s="130" t="s">
        <v>151</v>
      </c>
      <c r="F291" s="130" t="s">
        <v>64</v>
      </c>
      <c r="G291" s="130" t="s">
        <v>154</v>
      </c>
      <c r="H291" s="138"/>
      <c r="I291" s="141"/>
      <c r="J291" s="141">
        <f t="shared" si="11"/>
        <v>0</v>
      </c>
      <c r="K291" s="141">
        <f t="shared" si="12"/>
        <v>0</v>
      </c>
      <c r="L291" s="147"/>
      <c r="M291" s="130" t="s">
        <v>2</v>
      </c>
      <c r="N291" s="130"/>
      <c r="O291" s="130"/>
      <c r="P291" s="130"/>
      <c r="Q291" s="130" t="s">
        <v>2</v>
      </c>
      <c r="R291" s="130"/>
      <c r="S291" s="120"/>
    </row>
    <row r="292" spans="1:19" ht="15" customHeight="1">
      <c r="A292" s="149"/>
      <c r="B292" s="130"/>
      <c r="C292" s="18" t="s">
        <v>133</v>
      </c>
      <c r="D292" s="130" t="s">
        <v>145</v>
      </c>
      <c r="E292" s="130" t="s">
        <v>151</v>
      </c>
      <c r="F292" s="130" t="s">
        <v>64</v>
      </c>
      <c r="G292" s="130" t="s">
        <v>154</v>
      </c>
      <c r="H292" s="138"/>
      <c r="I292" s="141"/>
      <c r="J292" s="141">
        <f t="shared" si="11"/>
        <v>0</v>
      </c>
      <c r="K292" s="141">
        <f t="shared" si="12"/>
        <v>0</v>
      </c>
      <c r="L292" s="147"/>
      <c r="M292" s="130" t="s">
        <v>2</v>
      </c>
      <c r="N292" s="130"/>
      <c r="O292" s="130"/>
      <c r="P292" s="130"/>
      <c r="Q292" s="130" t="s">
        <v>2</v>
      </c>
      <c r="R292" s="130"/>
      <c r="S292" s="120"/>
    </row>
    <row r="293" spans="1:19" ht="15" customHeight="1">
      <c r="A293" s="149"/>
      <c r="B293" s="130"/>
      <c r="C293" s="18" t="s">
        <v>134</v>
      </c>
      <c r="D293" s="130" t="s">
        <v>145</v>
      </c>
      <c r="E293" s="130" t="s">
        <v>151</v>
      </c>
      <c r="F293" s="130" t="s">
        <v>64</v>
      </c>
      <c r="G293" s="130" t="s">
        <v>154</v>
      </c>
      <c r="H293" s="138"/>
      <c r="I293" s="141"/>
      <c r="J293" s="141">
        <f t="shared" si="11"/>
        <v>0</v>
      </c>
      <c r="K293" s="141">
        <f t="shared" si="12"/>
        <v>0</v>
      </c>
      <c r="L293" s="147"/>
      <c r="M293" s="130" t="s">
        <v>2</v>
      </c>
      <c r="N293" s="130"/>
      <c r="O293" s="130"/>
      <c r="P293" s="130"/>
      <c r="Q293" s="130" t="s">
        <v>2</v>
      </c>
      <c r="R293" s="130"/>
      <c r="S293" s="120"/>
    </row>
    <row r="294" spans="1:19" ht="15" customHeight="1">
      <c r="A294" s="149"/>
      <c r="B294" s="130"/>
      <c r="C294" s="18" t="s">
        <v>114</v>
      </c>
      <c r="D294" s="130" t="s">
        <v>145</v>
      </c>
      <c r="E294" s="130" t="s">
        <v>151</v>
      </c>
      <c r="F294" s="130" t="s">
        <v>64</v>
      </c>
      <c r="G294" s="130" t="s">
        <v>154</v>
      </c>
      <c r="H294" s="138"/>
      <c r="I294" s="141"/>
      <c r="J294" s="141">
        <f t="shared" si="11"/>
        <v>0</v>
      </c>
      <c r="K294" s="141">
        <f t="shared" si="12"/>
        <v>0</v>
      </c>
      <c r="L294" s="147"/>
      <c r="M294" s="130" t="s">
        <v>2</v>
      </c>
      <c r="N294" s="130"/>
      <c r="O294" s="130"/>
      <c r="P294" s="130"/>
      <c r="Q294" s="130" t="s">
        <v>2</v>
      </c>
      <c r="R294" s="130"/>
      <c r="S294" s="120"/>
    </row>
    <row r="295" spans="1:19" ht="15" customHeight="1">
      <c r="A295" s="149"/>
      <c r="B295" s="130"/>
      <c r="C295" s="18" t="s">
        <v>138</v>
      </c>
      <c r="D295" s="130" t="s">
        <v>145</v>
      </c>
      <c r="E295" s="130" t="s">
        <v>151</v>
      </c>
      <c r="F295" s="130" t="s">
        <v>64</v>
      </c>
      <c r="G295" s="130" t="s">
        <v>154</v>
      </c>
      <c r="H295" s="138"/>
      <c r="I295" s="141"/>
      <c r="J295" s="141">
        <f t="shared" si="11"/>
        <v>0</v>
      </c>
      <c r="K295" s="141">
        <f t="shared" si="12"/>
        <v>0</v>
      </c>
      <c r="L295" s="147"/>
      <c r="M295" s="130" t="s">
        <v>2</v>
      </c>
      <c r="N295" s="130"/>
      <c r="O295" s="130"/>
      <c r="P295" s="130"/>
      <c r="Q295" s="130" t="s">
        <v>2</v>
      </c>
      <c r="R295" s="130"/>
      <c r="S295" s="120"/>
    </row>
    <row r="296" spans="1:19" ht="15" customHeight="1" thickBot="1">
      <c r="A296" s="150"/>
      <c r="B296" s="123"/>
      <c r="C296" s="20" t="s">
        <v>142</v>
      </c>
      <c r="D296" s="123" t="s">
        <v>145</v>
      </c>
      <c r="E296" s="123" t="s">
        <v>151</v>
      </c>
      <c r="F296" s="123" t="s">
        <v>64</v>
      </c>
      <c r="G296" s="123" t="s">
        <v>154</v>
      </c>
      <c r="H296" s="139"/>
      <c r="I296" s="142"/>
      <c r="J296" s="142">
        <f t="shared" si="11"/>
        <v>0</v>
      </c>
      <c r="K296" s="142">
        <f t="shared" si="12"/>
        <v>0</v>
      </c>
      <c r="L296" s="148"/>
      <c r="M296" s="123" t="s">
        <v>2</v>
      </c>
      <c r="N296" s="123"/>
      <c r="O296" s="123"/>
      <c r="P296" s="123"/>
      <c r="Q296" s="123" t="s">
        <v>2</v>
      </c>
      <c r="R296" s="123"/>
      <c r="S296" s="121"/>
    </row>
    <row r="297" spans="1:19" ht="18" hidden="1" customHeight="1">
      <c r="A297" s="149"/>
      <c r="B297" s="130"/>
      <c r="C297" s="19" t="s">
        <v>134</v>
      </c>
      <c r="D297" s="130" t="s">
        <v>98</v>
      </c>
      <c r="E297" s="130" t="s">
        <v>151</v>
      </c>
      <c r="F297" s="130" t="s">
        <v>65</v>
      </c>
      <c r="G297" s="130" t="s">
        <v>155</v>
      </c>
      <c r="H297" s="138"/>
      <c r="I297" s="141"/>
      <c r="J297" s="141">
        <f t="shared" si="11"/>
        <v>0</v>
      </c>
      <c r="K297" s="141">
        <f t="shared" si="12"/>
        <v>0</v>
      </c>
      <c r="L297" s="147"/>
      <c r="M297" s="130" t="s">
        <v>2</v>
      </c>
      <c r="N297" s="130"/>
      <c r="O297" s="130"/>
      <c r="P297" s="130"/>
      <c r="Q297" s="130"/>
      <c r="R297" s="130"/>
      <c r="S297" s="120"/>
    </row>
    <row r="298" spans="1:19" ht="18" hidden="1" customHeight="1" thickBot="1">
      <c r="A298" s="150"/>
      <c r="B298" s="123"/>
      <c r="C298" s="46" t="s">
        <v>142</v>
      </c>
      <c r="D298" s="123" t="s">
        <v>98</v>
      </c>
      <c r="E298" s="123" t="s">
        <v>151</v>
      </c>
      <c r="F298" s="123" t="s">
        <v>65</v>
      </c>
      <c r="G298" s="123" t="s">
        <v>155</v>
      </c>
      <c r="H298" s="138"/>
      <c r="I298" s="142"/>
      <c r="J298" s="142">
        <f t="shared" ref="J298:J382" si="13">I298*(1-($I$2+$I$3))*(1-$I$4)</f>
        <v>0</v>
      </c>
      <c r="K298" s="142">
        <f t="shared" ref="K298:K382" si="14">J298*$I$5</f>
        <v>0</v>
      </c>
      <c r="L298" s="148"/>
      <c r="M298" s="123" t="s">
        <v>2</v>
      </c>
      <c r="N298" s="123"/>
      <c r="O298" s="123"/>
      <c r="P298" s="123"/>
      <c r="Q298" s="123"/>
      <c r="R298" s="123"/>
      <c r="S298" s="121"/>
    </row>
    <row r="299" spans="1:19" ht="20" customHeight="1">
      <c r="A299" s="157" t="s">
        <v>56</v>
      </c>
      <c r="B299" s="170" t="s">
        <v>204</v>
      </c>
      <c r="C299" s="16" t="s">
        <v>113</v>
      </c>
      <c r="D299" s="134" t="s">
        <v>98</v>
      </c>
      <c r="E299" s="134" t="s">
        <v>151</v>
      </c>
      <c r="F299" s="134" t="s">
        <v>65</v>
      </c>
      <c r="G299" s="134" t="s">
        <v>155</v>
      </c>
      <c r="H299" s="137"/>
      <c r="I299" s="140">
        <v>4.3181453981355098</v>
      </c>
      <c r="J299" s="140">
        <f t="shared" si="13"/>
        <v>4.3181453981355098</v>
      </c>
      <c r="K299" s="140">
        <f t="shared" si="14"/>
        <v>181.36210672169142</v>
      </c>
      <c r="L299" s="146"/>
      <c r="M299" s="122" t="s">
        <v>2</v>
      </c>
      <c r="N299" s="122"/>
      <c r="O299" s="122"/>
      <c r="P299" s="122"/>
      <c r="Q299" s="122"/>
      <c r="R299" s="122">
        <v>20</v>
      </c>
      <c r="S299" s="119">
        <v>4820197143450</v>
      </c>
    </row>
    <row r="300" spans="1:19" ht="20" customHeight="1">
      <c r="A300" s="149"/>
      <c r="B300" s="171"/>
      <c r="C300" s="19" t="s">
        <v>118</v>
      </c>
      <c r="D300" s="135" t="s">
        <v>98</v>
      </c>
      <c r="E300" s="135" t="s">
        <v>151</v>
      </c>
      <c r="F300" s="135" t="s">
        <v>51</v>
      </c>
      <c r="G300" s="135" t="s">
        <v>149</v>
      </c>
      <c r="H300" s="138"/>
      <c r="I300" s="141"/>
      <c r="J300" s="141">
        <f t="shared" si="13"/>
        <v>0</v>
      </c>
      <c r="K300" s="141">
        <f t="shared" si="14"/>
        <v>0</v>
      </c>
      <c r="L300" s="147"/>
      <c r="M300" s="130" t="s">
        <v>2</v>
      </c>
      <c r="N300" s="130"/>
      <c r="O300" s="130"/>
      <c r="P300" s="130"/>
      <c r="Q300" s="130"/>
      <c r="R300" s="130"/>
      <c r="S300" s="120"/>
    </row>
    <row r="301" spans="1:19" ht="20" customHeight="1">
      <c r="A301" s="149"/>
      <c r="B301" s="171"/>
      <c r="C301" s="115" t="s">
        <v>132</v>
      </c>
      <c r="D301" s="135"/>
      <c r="E301" s="135"/>
      <c r="F301" s="135"/>
      <c r="G301" s="135"/>
      <c r="H301" s="138"/>
      <c r="I301" s="141"/>
      <c r="J301" s="141"/>
      <c r="K301" s="141"/>
      <c r="L301" s="147"/>
      <c r="M301" s="130"/>
      <c r="N301" s="130"/>
      <c r="O301" s="130"/>
      <c r="P301" s="130"/>
      <c r="Q301" s="130"/>
      <c r="R301" s="130"/>
      <c r="S301" s="120"/>
    </row>
    <row r="302" spans="1:19" ht="20" customHeight="1">
      <c r="A302" s="149"/>
      <c r="B302" s="171"/>
      <c r="C302" s="18" t="s">
        <v>128</v>
      </c>
      <c r="D302" s="135" t="s">
        <v>98</v>
      </c>
      <c r="E302" s="135" t="s">
        <v>151</v>
      </c>
      <c r="F302" s="135" t="s">
        <v>51</v>
      </c>
      <c r="G302" s="135" t="s">
        <v>149</v>
      </c>
      <c r="H302" s="138"/>
      <c r="I302" s="141"/>
      <c r="J302" s="141">
        <f t="shared" si="13"/>
        <v>0</v>
      </c>
      <c r="K302" s="141">
        <f t="shared" si="14"/>
        <v>0</v>
      </c>
      <c r="L302" s="147"/>
      <c r="M302" s="130" t="s">
        <v>2</v>
      </c>
      <c r="N302" s="130"/>
      <c r="O302" s="130"/>
      <c r="P302" s="130"/>
      <c r="Q302" s="130"/>
      <c r="R302" s="130"/>
      <c r="S302" s="120"/>
    </row>
    <row r="303" spans="1:19" ht="20" customHeight="1" thickBot="1">
      <c r="A303" s="150"/>
      <c r="B303" s="172"/>
      <c r="C303" s="19" t="s">
        <v>134</v>
      </c>
      <c r="D303" s="136" t="s">
        <v>98</v>
      </c>
      <c r="E303" s="136" t="s">
        <v>151</v>
      </c>
      <c r="F303" s="136" t="s">
        <v>51</v>
      </c>
      <c r="G303" s="136" t="s">
        <v>149</v>
      </c>
      <c r="H303" s="139"/>
      <c r="I303" s="142"/>
      <c r="J303" s="142">
        <f t="shared" si="13"/>
        <v>0</v>
      </c>
      <c r="K303" s="142">
        <f t="shared" si="14"/>
        <v>0</v>
      </c>
      <c r="L303" s="148"/>
      <c r="M303" s="123" t="s">
        <v>2</v>
      </c>
      <c r="N303" s="123"/>
      <c r="O303" s="123"/>
      <c r="P303" s="123"/>
      <c r="Q303" s="123"/>
      <c r="R303" s="123"/>
      <c r="S303" s="121"/>
    </row>
    <row r="304" spans="1:19" ht="15.95" customHeight="1">
      <c r="A304" s="157" t="s">
        <v>56</v>
      </c>
      <c r="B304" s="122" t="s">
        <v>15</v>
      </c>
      <c r="C304" s="16" t="s">
        <v>112</v>
      </c>
      <c r="D304" s="122" t="s">
        <v>145</v>
      </c>
      <c r="E304" s="122" t="s">
        <v>151</v>
      </c>
      <c r="F304" s="122" t="s">
        <v>65</v>
      </c>
      <c r="G304" s="122" t="s">
        <v>155</v>
      </c>
      <c r="H304" s="137"/>
      <c r="I304" s="140">
        <v>6.6530634469664482</v>
      </c>
      <c r="J304" s="140">
        <f t="shared" si="13"/>
        <v>6.6530634469664482</v>
      </c>
      <c r="K304" s="140">
        <f t="shared" si="14"/>
        <v>279.42866477259082</v>
      </c>
      <c r="L304" s="146"/>
      <c r="M304" s="122" t="s">
        <v>2</v>
      </c>
      <c r="N304" s="122"/>
      <c r="O304" s="122"/>
      <c r="P304" s="122"/>
      <c r="Q304" s="122" t="s">
        <v>2</v>
      </c>
      <c r="R304" s="122">
        <v>20</v>
      </c>
      <c r="S304" s="119">
        <v>4820058225158</v>
      </c>
    </row>
    <row r="305" spans="1:19" ht="15.95" customHeight="1">
      <c r="A305" s="149"/>
      <c r="B305" s="130"/>
      <c r="C305" s="18" t="s">
        <v>113</v>
      </c>
      <c r="D305" s="130" t="s">
        <v>145</v>
      </c>
      <c r="E305" s="130" t="s">
        <v>151</v>
      </c>
      <c r="F305" s="130" t="s">
        <v>65</v>
      </c>
      <c r="G305" s="130" t="s">
        <v>155</v>
      </c>
      <c r="H305" s="138"/>
      <c r="I305" s="141"/>
      <c r="J305" s="141">
        <f t="shared" si="13"/>
        <v>0</v>
      </c>
      <c r="K305" s="141">
        <f t="shared" si="14"/>
        <v>0</v>
      </c>
      <c r="L305" s="147"/>
      <c r="M305" s="130" t="s">
        <v>2</v>
      </c>
      <c r="N305" s="130"/>
      <c r="O305" s="130"/>
      <c r="P305" s="130"/>
      <c r="Q305" s="130" t="s">
        <v>2</v>
      </c>
      <c r="R305" s="130"/>
      <c r="S305" s="120"/>
    </row>
    <row r="306" spans="1:19" ht="15.95" customHeight="1">
      <c r="A306" s="149"/>
      <c r="B306" s="130"/>
      <c r="C306" s="18" t="s">
        <v>115</v>
      </c>
      <c r="D306" s="130" t="s">
        <v>145</v>
      </c>
      <c r="E306" s="130" t="s">
        <v>151</v>
      </c>
      <c r="F306" s="130" t="s">
        <v>65</v>
      </c>
      <c r="G306" s="130" t="s">
        <v>155</v>
      </c>
      <c r="H306" s="138"/>
      <c r="I306" s="141"/>
      <c r="J306" s="141">
        <f t="shared" si="13"/>
        <v>0</v>
      </c>
      <c r="K306" s="141">
        <f t="shared" si="14"/>
        <v>0</v>
      </c>
      <c r="L306" s="147"/>
      <c r="M306" s="130" t="s">
        <v>2</v>
      </c>
      <c r="N306" s="130"/>
      <c r="O306" s="130"/>
      <c r="P306" s="130"/>
      <c r="Q306" s="130" t="s">
        <v>2</v>
      </c>
      <c r="R306" s="130"/>
      <c r="S306" s="120"/>
    </row>
    <row r="307" spans="1:19" ht="15.95" customHeight="1">
      <c r="A307" s="149"/>
      <c r="B307" s="130"/>
      <c r="C307" s="18" t="s">
        <v>118</v>
      </c>
      <c r="D307" s="130" t="s">
        <v>145</v>
      </c>
      <c r="E307" s="130" t="s">
        <v>151</v>
      </c>
      <c r="F307" s="130" t="s">
        <v>65</v>
      </c>
      <c r="G307" s="130" t="s">
        <v>155</v>
      </c>
      <c r="H307" s="138"/>
      <c r="I307" s="141"/>
      <c r="J307" s="141">
        <f t="shared" si="13"/>
        <v>0</v>
      </c>
      <c r="K307" s="141">
        <f t="shared" si="14"/>
        <v>0</v>
      </c>
      <c r="L307" s="147"/>
      <c r="M307" s="130" t="s">
        <v>2</v>
      </c>
      <c r="N307" s="130"/>
      <c r="O307" s="130"/>
      <c r="P307" s="130"/>
      <c r="Q307" s="130" t="s">
        <v>2</v>
      </c>
      <c r="R307" s="130"/>
      <c r="S307" s="120"/>
    </row>
    <row r="308" spans="1:19" ht="15.95" customHeight="1">
      <c r="A308" s="149"/>
      <c r="B308" s="130"/>
      <c r="C308" s="18" t="s">
        <v>128</v>
      </c>
      <c r="D308" s="130" t="s">
        <v>145</v>
      </c>
      <c r="E308" s="130" t="s">
        <v>151</v>
      </c>
      <c r="F308" s="130" t="s">
        <v>65</v>
      </c>
      <c r="G308" s="130" t="s">
        <v>155</v>
      </c>
      <c r="H308" s="138"/>
      <c r="I308" s="141"/>
      <c r="J308" s="141">
        <f t="shared" si="13"/>
        <v>0</v>
      </c>
      <c r="K308" s="141">
        <f t="shared" si="14"/>
        <v>0</v>
      </c>
      <c r="L308" s="147"/>
      <c r="M308" s="130" t="s">
        <v>2</v>
      </c>
      <c r="N308" s="130"/>
      <c r="O308" s="130"/>
      <c r="P308" s="130"/>
      <c r="Q308" s="130" t="s">
        <v>2</v>
      </c>
      <c r="R308" s="130"/>
      <c r="S308" s="120"/>
    </row>
    <row r="309" spans="1:19" ht="15.95" customHeight="1">
      <c r="A309" s="149"/>
      <c r="B309" s="130"/>
      <c r="C309" s="18" t="s">
        <v>131</v>
      </c>
      <c r="D309" s="130" t="s">
        <v>145</v>
      </c>
      <c r="E309" s="130" t="s">
        <v>151</v>
      </c>
      <c r="F309" s="130" t="s">
        <v>65</v>
      </c>
      <c r="G309" s="130" t="s">
        <v>155</v>
      </c>
      <c r="H309" s="138"/>
      <c r="I309" s="141"/>
      <c r="J309" s="141">
        <f t="shared" si="13"/>
        <v>0</v>
      </c>
      <c r="K309" s="141">
        <f t="shared" si="14"/>
        <v>0</v>
      </c>
      <c r="L309" s="147"/>
      <c r="M309" s="130" t="s">
        <v>2</v>
      </c>
      <c r="N309" s="130"/>
      <c r="O309" s="130"/>
      <c r="P309" s="130"/>
      <c r="Q309" s="130" t="s">
        <v>2</v>
      </c>
      <c r="R309" s="130"/>
      <c r="S309" s="120"/>
    </row>
    <row r="310" spans="1:19" ht="15.95" customHeight="1">
      <c r="A310" s="149"/>
      <c r="B310" s="130"/>
      <c r="C310" s="18" t="s">
        <v>132</v>
      </c>
      <c r="D310" s="130" t="s">
        <v>145</v>
      </c>
      <c r="E310" s="130" t="s">
        <v>151</v>
      </c>
      <c r="F310" s="130" t="s">
        <v>65</v>
      </c>
      <c r="G310" s="130" t="s">
        <v>155</v>
      </c>
      <c r="H310" s="138"/>
      <c r="I310" s="141"/>
      <c r="J310" s="141">
        <f t="shared" si="13"/>
        <v>0</v>
      </c>
      <c r="K310" s="141">
        <f t="shared" si="14"/>
        <v>0</v>
      </c>
      <c r="L310" s="147"/>
      <c r="M310" s="130" t="s">
        <v>2</v>
      </c>
      <c r="N310" s="130"/>
      <c r="O310" s="130"/>
      <c r="P310" s="130"/>
      <c r="Q310" s="130" t="s">
        <v>2</v>
      </c>
      <c r="R310" s="130"/>
      <c r="S310" s="120"/>
    </row>
    <row r="311" spans="1:19" ht="15.95" customHeight="1">
      <c r="A311" s="149"/>
      <c r="B311" s="130"/>
      <c r="C311" s="19" t="s">
        <v>134</v>
      </c>
      <c r="D311" s="130" t="s">
        <v>145</v>
      </c>
      <c r="E311" s="130" t="s">
        <v>151</v>
      </c>
      <c r="F311" s="130" t="s">
        <v>65</v>
      </c>
      <c r="G311" s="130" t="s">
        <v>155</v>
      </c>
      <c r="H311" s="138"/>
      <c r="I311" s="141"/>
      <c r="J311" s="141">
        <f t="shared" si="13"/>
        <v>0</v>
      </c>
      <c r="K311" s="141">
        <f t="shared" si="14"/>
        <v>0</v>
      </c>
      <c r="L311" s="147"/>
      <c r="M311" s="130" t="s">
        <v>2</v>
      </c>
      <c r="N311" s="130"/>
      <c r="O311" s="130"/>
      <c r="P311" s="130"/>
      <c r="Q311" s="130" t="s">
        <v>2</v>
      </c>
      <c r="R311" s="130"/>
      <c r="S311" s="120"/>
    </row>
    <row r="312" spans="1:19" ht="15.95" customHeight="1">
      <c r="A312" s="149"/>
      <c r="B312" s="130"/>
      <c r="C312" s="88" t="s">
        <v>206</v>
      </c>
      <c r="D312" s="130"/>
      <c r="E312" s="130"/>
      <c r="F312" s="130"/>
      <c r="G312" s="130"/>
      <c r="H312" s="138"/>
      <c r="I312" s="141"/>
      <c r="J312" s="141"/>
      <c r="K312" s="141"/>
      <c r="L312" s="147"/>
      <c r="M312" s="130"/>
      <c r="N312" s="130"/>
      <c r="O312" s="130"/>
      <c r="P312" s="130"/>
      <c r="Q312" s="130"/>
      <c r="R312" s="130"/>
      <c r="S312" s="120"/>
    </row>
    <row r="313" spans="1:19" ht="15.95" customHeight="1">
      <c r="A313" s="149"/>
      <c r="B313" s="130"/>
      <c r="C313" s="88" t="s">
        <v>148</v>
      </c>
      <c r="D313" s="130"/>
      <c r="E313" s="130"/>
      <c r="F313" s="130"/>
      <c r="G313" s="130"/>
      <c r="H313" s="138"/>
      <c r="I313" s="141"/>
      <c r="J313" s="141"/>
      <c r="K313" s="141"/>
      <c r="L313" s="147"/>
      <c r="M313" s="130"/>
      <c r="N313" s="130"/>
      <c r="O313" s="130"/>
      <c r="P313" s="130"/>
      <c r="Q313" s="130"/>
      <c r="R313" s="130"/>
      <c r="S313" s="120"/>
    </row>
    <row r="314" spans="1:19" ht="15.95" customHeight="1">
      <c r="A314" s="149"/>
      <c r="B314" s="130"/>
      <c r="C314" s="18" t="s">
        <v>139</v>
      </c>
      <c r="D314" s="130" t="s">
        <v>145</v>
      </c>
      <c r="E314" s="130" t="s">
        <v>151</v>
      </c>
      <c r="F314" s="130" t="s">
        <v>65</v>
      </c>
      <c r="G314" s="130" t="s">
        <v>155</v>
      </c>
      <c r="H314" s="138"/>
      <c r="I314" s="141"/>
      <c r="J314" s="141">
        <f t="shared" si="13"/>
        <v>0</v>
      </c>
      <c r="K314" s="141">
        <f t="shared" si="14"/>
        <v>0</v>
      </c>
      <c r="L314" s="147"/>
      <c r="M314" s="130" t="s">
        <v>2</v>
      </c>
      <c r="N314" s="130"/>
      <c r="O314" s="130"/>
      <c r="P314" s="130"/>
      <c r="Q314" s="130" t="s">
        <v>2</v>
      </c>
      <c r="R314" s="130"/>
      <c r="S314" s="120"/>
    </row>
    <row r="315" spans="1:19" ht="15.95" customHeight="1" thickBot="1">
      <c r="A315" s="150"/>
      <c r="B315" s="123"/>
      <c r="C315" s="20" t="s">
        <v>142</v>
      </c>
      <c r="D315" s="123" t="s">
        <v>145</v>
      </c>
      <c r="E315" s="123" t="s">
        <v>151</v>
      </c>
      <c r="F315" s="123" t="s">
        <v>65</v>
      </c>
      <c r="G315" s="123" t="s">
        <v>155</v>
      </c>
      <c r="H315" s="139"/>
      <c r="I315" s="142"/>
      <c r="J315" s="142">
        <f t="shared" si="13"/>
        <v>0</v>
      </c>
      <c r="K315" s="142">
        <f t="shared" si="14"/>
        <v>0</v>
      </c>
      <c r="L315" s="148"/>
      <c r="M315" s="123" t="s">
        <v>2</v>
      </c>
      <c r="N315" s="123"/>
      <c r="O315" s="123"/>
      <c r="P315" s="123"/>
      <c r="Q315" s="123" t="s">
        <v>2</v>
      </c>
      <c r="R315" s="123"/>
      <c r="S315" s="121"/>
    </row>
    <row r="316" spans="1:19" ht="15" customHeight="1">
      <c r="A316" s="157" t="s">
        <v>56</v>
      </c>
      <c r="B316" s="122" t="s">
        <v>26</v>
      </c>
      <c r="C316" s="28" t="s">
        <v>118</v>
      </c>
      <c r="D316" s="122" t="s">
        <v>145</v>
      </c>
      <c r="E316" s="122" t="s">
        <v>151</v>
      </c>
      <c r="F316" s="122" t="s">
        <v>65</v>
      </c>
      <c r="G316" s="122" t="s">
        <v>155</v>
      </c>
      <c r="H316" s="137"/>
      <c r="I316" s="140">
        <v>7.4267947020664185</v>
      </c>
      <c r="J316" s="140">
        <f t="shared" si="13"/>
        <v>7.4267947020664185</v>
      </c>
      <c r="K316" s="140">
        <f t="shared" si="14"/>
        <v>311.92537748678956</v>
      </c>
      <c r="L316" s="146"/>
      <c r="M316" s="122" t="s">
        <v>2</v>
      </c>
      <c r="N316" s="122"/>
      <c r="O316" s="122"/>
      <c r="P316" s="122"/>
      <c r="Q316" s="122" t="s">
        <v>2</v>
      </c>
      <c r="R316" s="122">
        <v>20</v>
      </c>
      <c r="S316" s="119">
        <v>4820058225141</v>
      </c>
    </row>
    <row r="317" spans="1:19" ht="15" customHeight="1">
      <c r="A317" s="149"/>
      <c r="B317" s="130"/>
      <c r="C317" s="18" t="s">
        <v>143</v>
      </c>
      <c r="D317" s="130" t="s">
        <v>145</v>
      </c>
      <c r="E317" s="130" t="s">
        <v>151</v>
      </c>
      <c r="F317" s="130" t="s">
        <v>65</v>
      </c>
      <c r="G317" s="130" t="s">
        <v>155</v>
      </c>
      <c r="H317" s="138"/>
      <c r="I317" s="141"/>
      <c r="J317" s="141">
        <f t="shared" si="13"/>
        <v>0</v>
      </c>
      <c r="K317" s="141">
        <f t="shared" si="14"/>
        <v>0</v>
      </c>
      <c r="L317" s="147"/>
      <c r="M317" s="130" t="s">
        <v>2</v>
      </c>
      <c r="N317" s="130"/>
      <c r="O317" s="130"/>
      <c r="P317" s="130"/>
      <c r="Q317" s="130" t="s">
        <v>2</v>
      </c>
      <c r="R317" s="130"/>
      <c r="S317" s="120"/>
    </row>
    <row r="318" spans="1:19" ht="15" customHeight="1">
      <c r="A318" s="149"/>
      <c r="B318" s="130"/>
      <c r="C318" s="18" t="s">
        <v>128</v>
      </c>
      <c r="D318" s="130" t="s">
        <v>145</v>
      </c>
      <c r="E318" s="130" t="s">
        <v>151</v>
      </c>
      <c r="F318" s="130" t="s">
        <v>65</v>
      </c>
      <c r="G318" s="130" t="s">
        <v>155</v>
      </c>
      <c r="H318" s="138"/>
      <c r="I318" s="141"/>
      <c r="J318" s="141">
        <f t="shared" si="13"/>
        <v>0</v>
      </c>
      <c r="K318" s="141">
        <f t="shared" si="14"/>
        <v>0</v>
      </c>
      <c r="L318" s="147"/>
      <c r="M318" s="130" t="s">
        <v>2</v>
      </c>
      <c r="N318" s="130"/>
      <c r="O318" s="130"/>
      <c r="P318" s="130"/>
      <c r="Q318" s="130" t="s">
        <v>2</v>
      </c>
      <c r="R318" s="130"/>
      <c r="S318" s="120"/>
    </row>
    <row r="319" spans="1:19" ht="15.75" customHeight="1">
      <c r="A319" s="149"/>
      <c r="B319" s="130"/>
      <c r="C319" s="18" t="s">
        <v>134</v>
      </c>
      <c r="D319" s="130" t="s">
        <v>145</v>
      </c>
      <c r="E319" s="130" t="s">
        <v>151</v>
      </c>
      <c r="F319" s="130" t="s">
        <v>65</v>
      </c>
      <c r="G319" s="130" t="s">
        <v>155</v>
      </c>
      <c r="H319" s="138"/>
      <c r="I319" s="141"/>
      <c r="J319" s="141">
        <f t="shared" si="13"/>
        <v>0</v>
      </c>
      <c r="K319" s="141">
        <f t="shared" si="14"/>
        <v>0</v>
      </c>
      <c r="L319" s="147"/>
      <c r="M319" s="130" t="s">
        <v>2</v>
      </c>
      <c r="N319" s="130"/>
      <c r="O319" s="130"/>
      <c r="P319" s="130"/>
      <c r="Q319" s="130" t="s">
        <v>2</v>
      </c>
      <c r="R319" s="130"/>
      <c r="S319" s="120"/>
    </row>
    <row r="320" spans="1:19">
      <c r="A320" s="149"/>
      <c r="B320" s="130"/>
      <c r="C320" s="18" t="s">
        <v>114</v>
      </c>
      <c r="D320" s="130" t="s">
        <v>145</v>
      </c>
      <c r="E320" s="130" t="s">
        <v>151</v>
      </c>
      <c r="F320" s="130" t="s">
        <v>65</v>
      </c>
      <c r="G320" s="130" t="s">
        <v>155</v>
      </c>
      <c r="H320" s="138"/>
      <c r="I320" s="141"/>
      <c r="J320" s="141">
        <f t="shared" si="13"/>
        <v>0</v>
      </c>
      <c r="K320" s="141">
        <f t="shared" si="14"/>
        <v>0</v>
      </c>
      <c r="L320" s="147"/>
      <c r="M320" s="130" t="s">
        <v>2</v>
      </c>
      <c r="N320" s="130"/>
      <c r="O320" s="130"/>
      <c r="P320" s="130"/>
      <c r="Q320" s="130" t="s">
        <v>2</v>
      </c>
      <c r="R320" s="130"/>
      <c r="S320" s="120"/>
    </row>
    <row r="321" spans="1:19" ht="13.5" thickBot="1">
      <c r="A321" s="150"/>
      <c r="B321" s="123"/>
      <c r="C321" s="20" t="s">
        <v>142</v>
      </c>
      <c r="D321" s="123" t="s">
        <v>145</v>
      </c>
      <c r="E321" s="123" t="s">
        <v>151</v>
      </c>
      <c r="F321" s="123" t="s">
        <v>65</v>
      </c>
      <c r="G321" s="123" t="s">
        <v>155</v>
      </c>
      <c r="H321" s="139"/>
      <c r="I321" s="142"/>
      <c r="J321" s="142">
        <f t="shared" si="13"/>
        <v>0</v>
      </c>
      <c r="K321" s="142">
        <f t="shared" si="14"/>
        <v>0</v>
      </c>
      <c r="L321" s="148"/>
      <c r="M321" s="123" t="s">
        <v>2</v>
      </c>
      <c r="N321" s="123"/>
      <c r="O321" s="123"/>
      <c r="P321" s="123"/>
      <c r="Q321" s="123" t="s">
        <v>2</v>
      </c>
      <c r="R321" s="123"/>
      <c r="S321" s="121"/>
    </row>
    <row r="322" spans="1:19" ht="17.45" hidden="1" customHeight="1">
      <c r="A322" s="149"/>
      <c r="B322" s="130"/>
      <c r="C322" s="19" t="s">
        <v>134</v>
      </c>
      <c r="D322" s="130" t="s">
        <v>98</v>
      </c>
      <c r="E322" s="130" t="s">
        <v>151</v>
      </c>
      <c r="F322" s="130" t="s">
        <v>65</v>
      </c>
      <c r="G322" s="130" t="s">
        <v>156</v>
      </c>
      <c r="H322" s="138"/>
      <c r="I322" s="141"/>
      <c r="J322" s="141">
        <f t="shared" si="13"/>
        <v>0</v>
      </c>
      <c r="K322" s="141">
        <f t="shared" si="14"/>
        <v>0</v>
      </c>
      <c r="L322" s="147"/>
      <c r="M322" s="130" t="s">
        <v>2</v>
      </c>
      <c r="N322" s="130"/>
      <c r="O322" s="130"/>
      <c r="P322" s="130"/>
      <c r="Q322" s="130"/>
      <c r="R322" s="130"/>
      <c r="S322" s="120"/>
    </row>
    <row r="323" spans="1:19" ht="17.45" hidden="1" customHeight="1" thickBot="1">
      <c r="A323" s="150"/>
      <c r="B323" s="123"/>
      <c r="C323" s="46" t="s">
        <v>142</v>
      </c>
      <c r="D323" s="123" t="s">
        <v>98</v>
      </c>
      <c r="E323" s="123" t="s">
        <v>151</v>
      </c>
      <c r="F323" s="123" t="s">
        <v>65</v>
      </c>
      <c r="G323" s="123" t="s">
        <v>156</v>
      </c>
      <c r="H323" s="138"/>
      <c r="I323" s="142"/>
      <c r="J323" s="142">
        <f t="shared" si="13"/>
        <v>0</v>
      </c>
      <c r="K323" s="142">
        <f t="shared" si="14"/>
        <v>0</v>
      </c>
      <c r="L323" s="148"/>
      <c r="M323" s="123" t="s">
        <v>2</v>
      </c>
      <c r="N323" s="123"/>
      <c r="O323" s="123"/>
      <c r="P323" s="123"/>
      <c r="Q323" s="123"/>
      <c r="R323" s="123"/>
      <c r="S323" s="121"/>
    </row>
    <row r="324" spans="1:19" ht="29.75" customHeight="1">
      <c r="A324" s="124" t="s">
        <v>56</v>
      </c>
      <c r="B324" s="127" t="s">
        <v>215</v>
      </c>
      <c r="C324" s="97" t="s">
        <v>134</v>
      </c>
      <c r="D324" s="122" t="s">
        <v>145</v>
      </c>
      <c r="E324" s="131" t="s">
        <v>151</v>
      </c>
      <c r="F324" s="134" t="s">
        <v>217</v>
      </c>
      <c r="G324" s="134" t="s">
        <v>155</v>
      </c>
      <c r="H324" s="137"/>
      <c r="I324" s="140">
        <v>8.1999999999999993</v>
      </c>
      <c r="J324" s="140">
        <f>I324*(1-($I$2+$I$3))*(1-$I$4)</f>
        <v>8.1999999999999993</v>
      </c>
      <c r="K324" s="143">
        <f>J324*$I$5</f>
        <v>344.4</v>
      </c>
      <c r="L324" s="146"/>
      <c r="M324" s="122" t="s">
        <v>2</v>
      </c>
      <c r="N324" s="122"/>
      <c r="O324" s="122"/>
      <c r="P324" s="122"/>
      <c r="Q324" s="122" t="s">
        <v>2</v>
      </c>
      <c r="R324" s="122">
        <v>20</v>
      </c>
      <c r="S324" s="119">
        <v>4820197144112</v>
      </c>
    </row>
    <row r="325" spans="1:19" ht="29.75" customHeight="1">
      <c r="A325" s="125"/>
      <c r="B325" s="128"/>
      <c r="C325" s="87" t="s">
        <v>113</v>
      </c>
      <c r="D325" s="130"/>
      <c r="E325" s="132"/>
      <c r="F325" s="135"/>
      <c r="G325" s="135"/>
      <c r="H325" s="138"/>
      <c r="I325" s="141"/>
      <c r="J325" s="141"/>
      <c r="K325" s="144"/>
      <c r="L325" s="147"/>
      <c r="M325" s="130"/>
      <c r="N325" s="130"/>
      <c r="O325" s="130"/>
      <c r="P325" s="130"/>
      <c r="Q325" s="130"/>
      <c r="R325" s="130"/>
      <c r="S325" s="120"/>
    </row>
    <row r="326" spans="1:19" ht="29.75" customHeight="1" thickBot="1">
      <c r="A326" s="126"/>
      <c r="B326" s="129"/>
      <c r="C326" s="88" t="s">
        <v>142</v>
      </c>
      <c r="D326" s="123"/>
      <c r="E326" s="133"/>
      <c r="F326" s="136"/>
      <c r="G326" s="136"/>
      <c r="H326" s="139"/>
      <c r="I326" s="142"/>
      <c r="J326" s="142"/>
      <c r="K326" s="145"/>
      <c r="L326" s="148"/>
      <c r="M326" s="123"/>
      <c r="N326" s="123"/>
      <c r="O326" s="123"/>
      <c r="P326" s="123"/>
      <c r="Q326" s="123"/>
      <c r="R326" s="123"/>
      <c r="S326" s="121"/>
    </row>
    <row r="327" spans="1:19" ht="20" customHeight="1">
      <c r="A327" s="157" t="s">
        <v>57</v>
      </c>
      <c r="B327" s="170" t="s">
        <v>204</v>
      </c>
      <c r="C327" s="16" t="s">
        <v>113</v>
      </c>
      <c r="D327" s="134" t="s">
        <v>98</v>
      </c>
      <c r="E327" s="134" t="s">
        <v>151</v>
      </c>
      <c r="F327" s="134" t="s">
        <v>65</v>
      </c>
      <c r="G327" s="134" t="s">
        <v>156</v>
      </c>
      <c r="H327" s="137"/>
      <c r="I327" s="140">
        <v>4.2871150199679802</v>
      </c>
      <c r="J327" s="140">
        <f>I327*(1-($I$2+$I$3))*(1-$I$4)</f>
        <v>4.2871150199679802</v>
      </c>
      <c r="K327" s="140">
        <f>J327*$I$5</f>
        <v>180.05883083865515</v>
      </c>
      <c r="L327" s="146"/>
      <c r="M327" s="122" t="s">
        <v>2</v>
      </c>
      <c r="N327" s="122"/>
      <c r="O327" s="122"/>
      <c r="P327" s="122"/>
      <c r="Q327" s="122"/>
      <c r="R327" s="122">
        <v>20</v>
      </c>
      <c r="S327" s="119">
        <v>4820197143467</v>
      </c>
    </row>
    <row r="328" spans="1:19" ht="20" customHeight="1">
      <c r="A328" s="149"/>
      <c r="B328" s="171"/>
      <c r="C328" s="19" t="s">
        <v>118</v>
      </c>
      <c r="D328" s="135" t="s">
        <v>98</v>
      </c>
      <c r="E328" s="135" t="s">
        <v>151</v>
      </c>
      <c r="F328" s="135" t="s">
        <v>51</v>
      </c>
      <c r="G328" s="135" t="s">
        <v>149</v>
      </c>
      <c r="H328" s="138"/>
      <c r="I328" s="141"/>
      <c r="J328" s="141">
        <f>I328*(1-($I$2+$I$3))*(1-$I$4)</f>
        <v>0</v>
      </c>
      <c r="K328" s="141">
        <f>J328*$I$5</f>
        <v>0</v>
      </c>
      <c r="L328" s="147"/>
      <c r="M328" s="130" t="s">
        <v>2</v>
      </c>
      <c r="N328" s="130"/>
      <c r="O328" s="130"/>
      <c r="P328" s="130"/>
      <c r="Q328" s="130"/>
      <c r="R328" s="130"/>
      <c r="S328" s="120"/>
    </row>
    <row r="329" spans="1:19" ht="20" customHeight="1">
      <c r="A329" s="149"/>
      <c r="B329" s="171"/>
      <c r="C329" s="115" t="s">
        <v>132</v>
      </c>
      <c r="D329" s="135"/>
      <c r="E329" s="135"/>
      <c r="F329" s="135"/>
      <c r="G329" s="135"/>
      <c r="H329" s="138"/>
      <c r="I329" s="141"/>
      <c r="J329" s="141"/>
      <c r="K329" s="141"/>
      <c r="L329" s="147"/>
      <c r="M329" s="130"/>
      <c r="N329" s="130"/>
      <c r="O329" s="130"/>
      <c r="P329" s="130"/>
      <c r="Q329" s="130"/>
      <c r="R329" s="130"/>
      <c r="S329" s="120"/>
    </row>
    <row r="330" spans="1:19" ht="20" customHeight="1">
      <c r="A330" s="149"/>
      <c r="B330" s="171"/>
      <c r="C330" s="18" t="s">
        <v>128</v>
      </c>
      <c r="D330" s="135" t="s">
        <v>98</v>
      </c>
      <c r="E330" s="135" t="s">
        <v>151</v>
      </c>
      <c r="F330" s="135" t="s">
        <v>51</v>
      </c>
      <c r="G330" s="135" t="s">
        <v>149</v>
      </c>
      <c r="H330" s="138"/>
      <c r="I330" s="141"/>
      <c r="J330" s="141">
        <f>I330*(1-($I$2+$I$3))*(1-$I$4)</f>
        <v>0</v>
      </c>
      <c r="K330" s="141">
        <f>J330*$I$5</f>
        <v>0</v>
      </c>
      <c r="L330" s="147"/>
      <c r="M330" s="130" t="s">
        <v>2</v>
      </c>
      <c r="N330" s="130"/>
      <c r="O330" s="130"/>
      <c r="P330" s="130"/>
      <c r="Q330" s="130"/>
      <c r="R330" s="130"/>
      <c r="S330" s="120"/>
    </row>
    <row r="331" spans="1:19" ht="20" customHeight="1" thickBot="1">
      <c r="A331" s="150"/>
      <c r="B331" s="172"/>
      <c r="C331" s="19" t="s">
        <v>134</v>
      </c>
      <c r="D331" s="136" t="s">
        <v>98</v>
      </c>
      <c r="E331" s="136" t="s">
        <v>151</v>
      </c>
      <c r="F331" s="136" t="s">
        <v>51</v>
      </c>
      <c r="G331" s="136" t="s">
        <v>149</v>
      </c>
      <c r="H331" s="139"/>
      <c r="I331" s="142"/>
      <c r="J331" s="142">
        <f>I331*(1-($I$2+$I$3))*(1-$I$4)</f>
        <v>0</v>
      </c>
      <c r="K331" s="142">
        <f>J331*$I$5</f>
        <v>0</v>
      </c>
      <c r="L331" s="148"/>
      <c r="M331" s="123" t="s">
        <v>2</v>
      </c>
      <c r="N331" s="123"/>
      <c r="O331" s="123"/>
      <c r="P331" s="123"/>
      <c r="Q331" s="123"/>
      <c r="R331" s="123"/>
      <c r="S331" s="121"/>
    </row>
    <row r="332" spans="1:19" ht="13.25" customHeight="1">
      <c r="A332" s="157" t="s">
        <v>57</v>
      </c>
      <c r="B332" s="122" t="s">
        <v>15</v>
      </c>
      <c r="C332" s="16" t="s">
        <v>112</v>
      </c>
      <c r="D332" s="122" t="s">
        <v>145</v>
      </c>
      <c r="E332" s="122" t="s">
        <v>151</v>
      </c>
      <c r="F332" s="122" t="s">
        <v>65</v>
      </c>
      <c r="G332" s="122" t="s">
        <v>156</v>
      </c>
      <c r="H332" s="137"/>
      <c r="I332" s="140">
        <v>6.6220330687989177</v>
      </c>
      <c r="J332" s="140">
        <f t="shared" si="13"/>
        <v>6.6220330687989177</v>
      </c>
      <c r="K332" s="140">
        <f t="shared" si="14"/>
        <v>278.12538888955453</v>
      </c>
      <c r="L332" s="146"/>
      <c r="M332" s="122" t="s">
        <v>2</v>
      </c>
      <c r="N332" s="122"/>
      <c r="O332" s="122"/>
      <c r="P332" s="122"/>
      <c r="Q332" s="122" t="s">
        <v>2</v>
      </c>
      <c r="R332" s="122">
        <v>20</v>
      </c>
      <c r="S332" s="119">
        <v>4820058227343</v>
      </c>
    </row>
    <row r="333" spans="1:19">
      <c r="A333" s="149"/>
      <c r="B333" s="130"/>
      <c r="C333" s="18" t="s">
        <v>113</v>
      </c>
      <c r="D333" s="130" t="s">
        <v>145</v>
      </c>
      <c r="E333" s="130" t="s">
        <v>151</v>
      </c>
      <c r="F333" s="130" t="s">
        <v>65</v>
      </c>
      <c r="G333" s="130" t="s">
        <v>156</v>
      </c>
      <c r="H333" s="138"/>
      <c r="I333" s="141"/>
      <c r="J333" s="141">
        <f t="shared" si="13"/>
        <v>0</v>
      </c>
      <c r="K333" s="141">
        <f t="shared" si="14"/>
        <v>0</v>
      </c>
      <c r="L333" s="147"/>
      <c r="M333" s="130" t="s">
        <v>2</v>
      </c>
      <c r="N333" s="130"/>
      <c r="O333" s="130"/>
      <c r="P333" s="130"/>
      <c r="Q333" s="130" t="s">
        <v>2</v>
      </c>
      <c r="R333" s="130"/>
      <c r="S333" s="120"/>
    </row>
    <row r="334" spans="1:19">
      <c r="A334" s="149"/>
      <c r="B334" s="130"/>
      <c r="C334" s="18" t="s">
        <v>115</v>
      </c>
      <c r="D334" s="130" t="s">
        <v>145</v>
      </c>
      <c r="E334" s="130" t="s">
        <v>151</v>
      </c>
      <c r="F334" s="130" t="s">
        <v>65</v>
      </c>
      <c r="G334" s="130" t="s">
        <v>156</v>
      </c>
      <c r="H334" s="138"/>
      <c r="I334" s="141"/>
      <c r="J334" s="141">
        <f t="shared" si="13"/>
        <v>0</v>
      </c>
      <c r="K334" s="141">
        <f t="shared" si="14"/>
        <v>0</v>
      </c>
      <c r="L334" s="147"/>
      <c r="M334" s="130" t="s">
        <v>2</v>
      </c>
      <c r="N334" s="130"/>
      <c r="O334" s="130"/>
      <c r="P334" s="130"/>
      <c r="Q334" s="130" t="s">
        <v>2</v>
      </c>
      <c r="R334" s="130"/>
      <c r="S334" s="120"/>
    </row>
    <row r="335" spans="1:19">
      <c r="A335" s="149"/>
      <c r="B335" s="130"/>
      <c r="C335" s="18" t="s">
        <v>118</v>
      </c>
      <c r="D335" s="130" t="s">
        <v>145</v>
      </c>
      <c r="E335" s="130" t="s">
        <v>151</v>
      </c>
      <c r="F335" s="130" t="s">
        <v>65</v>
      </c>
      <c r="G335" s="130" t="s">
        <v>156</v>
      </c>
      <c r="H335" s="138"/>
      <c r="I335" s="141"/>
      <c r="J335" s="141">
        <f t="shared" si="13"/>
        <v>0</v>
      </c>
      <c r="K335" s="141">
        <f t="shared" si="14"/>
        <v>0</v>
      </c>
      <c r="L335" s="147"/>
      <c r="M335" s="130" t="s">
        <v>2</v>
      </c>
      <c r="N335" s="130"/>
      <c r="O335" s="130"/>
      <c r="P335" s="130"/>
      <c r="Q335" s="130" t="s">
        <v>2</v>
      </c>
      <c r="R335" s="130"/>
      <c r="S335" s="120"/>
    </row>
    <row r="336" spans="1:19">
      <c r="A336" s="149"/>
      <c r="B336" s="130"/>
      <c r="C336" s="18" t="s">
        <v>128</v>
      </c>
      <c r="D336" s="130" t="s">
        <v>145</v>
      </c>
      <c r="E336" s="130" t="s">
        <v>151</v>
      </c>
      <c r="F336" s="130" t="s">
        <v>65</v>
      </c>
      <c r="G336" s="130" t="s">
        <v>156</v>
      </c>
      <c r="H336" s="138"/>
      <c r="I336" s="141"/>
      <c r="J336" s="141">
        <f t="shared" si="13"/>
        <v>0</v>
      </c>
      <c r="K336" s="141">
        <f t="shared" si="14"/>
        <v>0</v>
      </c>
      <c r="L336" s="147"/>
      <c r="M336" s="130" t="s">
        <v>2</v>
      </c>
      <c r="N336" s="130"/>
      <c r="O336" s="130"/>
      <c r="P336" s="130"/>
      <c r="Q336" s="130" t="s">
        <v>2</v>
      </c>
      <c r="R336" s="130"/>
      <c r="S336" s="120"/>
    </row>
    <row r="337" spans="1:19">
      <c r="A337" s="149"/>
      <c r="B337" s="130"/>
      <c r="C337" s="18" t="s">
        <v>131</v>
      </c>
      <c r="D337" s="130" t="s">
        <v>145</v>
      </c>
      <c r="E337" s="130" t="s">
        <v>151</v>
      </c>
      <c r="F337" s="130" t="s">
        <v>65</v>
      </c>
      <c r="G337" s="130" t="s">
        <v>156</v>
      </c>
      <c r="H337" s="138"/>
      <c r="I337" s="141"/>
      <c r="J337" s="141">
        <f t="shared" si="13"/>
        <v>0</v>
      </c>
      <c r="K337" s="141">
        <f t="shared" si="14"/>
        <v>0</v>
      </c>
      <c r="L337" s="147"/>
      <c r="M337" s="130" t="s">
        <v>2</v>
      </c>
      <c r="N337" s="130"/>
      <c r="O337" s="130"/>
      <c r="P337" s="130"/>
      <c r="Q337" s="130" t="s">
        <v>2</v>
      </c>
      <c r="R337" s="130"/>
      <c r="S337" s="120"/>
    </row>
    <row r="338" spans="1:19">
      <c r="A338" s="149"/>
      <c r="B338" s="130"/>
      <c r="C338" s="18" t="s">
        <v>132</v>
      </c>
      <c r="D338" s="130" t="s">
        <v>145</v>
      </c>
      <c r="E338" s="130" t="s">
        <v>151</v>
      </c>
      <c r="F338" s="130" t="s">
        <v>65</v>
      </c>
      <c r="G338" s="130" t="s">
        <v>156</v>
      </c>
      <c r="H338" s="138"/>
      <c r="I338" s="141"/>
      <c r="J338" s="141">
        <f t="shared" si="13"/>
        <v>0</v>
      </c>
      <c r="K338" s="141">
        <f t="shared" si="14"/>
        <v>0</v>
      </c>
      <c r="L338" s="147"/>
      <c r="M338" s="130" t="s">
        <v>2</v>
      </c>
      <c r="N338" s="130"/>
      <c r="O338" s="130"/>
      <c r="P338" s="130"/>
      <c r="Q338" s="130" t="s">
        <v>2</v>
      </c>
      <c r="R338" s="130"/>
      <c r="S338" s="120"/>
    </row>
    <row r="339" spans="1:19">
      <c r="A339" s="149"/>
      <c r="B339" s="130"/>
      <c r="C339" s="19" t="s">
        <v>134</v>
      </c>
      <c r="D339" s="130" t="s">
        <v>145</v>
      </c>
      <c r="E339" s="130" t="s">
        <v>151</v>
      </c>
      <c r="F339" s="130" t="s">
        <v>65</v>
      </c>
      <c r="G339" s="130" t="s">
        <v>156</v>
      </c>
      <c r="H339" s="138"/>
      <c r="I339" s="141"/>
      <c r="J339" s="141">
        <f t="shared" si="13"/>
        <v>0</v>
      </c>
      <c r="K339" s="141">
        <f t="shared" si="14"/>
        <v>0</v>
      </c>
      <c r="L339" s="147"/>
      <c r="M339" s="130" t="s">
        <v>2</v>
      </c>
      <c r="N339" s="130"/>
      <c r="O339" s="130"/>
      <c r="P339" s="130"/>
      <c r="Q339" s="130" t="s">
        <v>2</v>
      </c>
      <c r="R339" s="130"/>
      <c r="S339" s="120"/>
    </row>
    <row r="340" spans="1:19">
      <c r="A340" s="149"/>
      <c r="B340" s="130"/>
      <c r="C340" s="88" t="s">
        <v>206</v>
      </c>
      <c r="D340" s="130"/>
      <c r="E340" s="130"/>
      <c r="F340" s="130"/>
      <c r="G340" s="130"/>
      <c r="H340" s="138"/>
      <c r="I340" s="141"/>
      <c r="J340" s="141"/>
      <c r="K340" s="141"/>
      <c r="L340" s="147"/>
      <c r="M340" s="130"/>
      <c r="N340" s="130"/>
      <c r="O340" s="130"/>
      <c r="P340" s="130"/>
      <c r="Q340" s="130"/>
      <c r="R340" s="130"/>
      <c r="S340" s="120"/>
    </row>
    <row r="341" spans="1:19">
      <c r="A341" s="149"/>
      <c r="B341" s="130"/>
      <c r="C341" s="88" t="s">
        <v>148</v>
      </c>
      <c r="D341" s="130"/>
      <c r="E341" s="130"/>
      <c r="F341" s="130"/>
      <c r="G341" s="130"/>
      <c r="H341" s="138"/>
      <c r="I341" s="141"/>
      <c r="J341" s="141"/>
      <c r="K341" s="141"/>
      <c r="L341" s="147"/>
      <c r="M341" s="130"/>
      <c r="N341" s="130"/>
      <c r="O341" s="130"/>
      <c r="P341" s="130"/>
      <c r="Q341" s="130"/>
      <c r="R341" s="130"/>
      <c r="S341" s="120"/>
    </row>
    <row r="342" spans="1:19">
      <c r="A342" s="149"/>
      <c r="B342" s="130"/>
      <c r="C342" s="18" t="s">
        <v>139</v>
      </c>
      <c r="D342" s="130" t="s">
        <v>145</v>
      </c>
      <c r="E342" s="130" t="s">
        <v>151</v>
      </c>
      <c r="F342" s="130" t="s">
        <v>65</v>
      </c>
      <c r="G342" s="130" t="s">
        <v>156</v>
      </c>
      <c r="H342" s="138"/>
      <c r="I342" s="141"/>
      <c r="J342" s="141">
        <f t="shared" si="13"/>
        <v>0</v>
      </c>
      <c r="K342" s="141">
        <f t="shared" si="14"/>
        <v>0</v>
      </c>
      <c r="L342" s="147"/>
      <c r="M342" s="130" t="s">
        <v>2</v>
      </c>
      <c r="N342" s="130"/>
      <c r="O342" s="130"/>
      <c r="P342" s="130"/>
      <c r="Q342" s="130" t="s">
        <v>2</v>
      </c>
      <c r="R342" s="130"/>
      <c r="S342" s="120"/>
    </row>
    <row r="343" spans="1:19" ht="13.5" thickBot="1">
      <c r="A343" s="150"/>
      <c r="B343" s="123"/>
      <c r="C343" s="20" t="s">
        <v>142</v>
      </c>
      <c r="D343" s="123" t="s">
        <v>145</v>
      </c>
      <c r="E343" s="123" t="s">
        <v>151</v>
      </c>
      <c r="F343" s="123" t="s">
        <v>65</v>
      </c>
      <c r="G343" s="123" t="s">
        <v>156</v>
      </c>
      <c r="H343" s="139"/>
      <c r="I343" s="142"/>
      <c r="J343" s="142">
        <f t="shared" si="13"/>
        <v>0</v>
      </c>
      <c r="K343" s="142">
        <f t="shared" si="14"/>
        <v>0</v>
      </c>
      <c r="L343" s="148"/>
      <c r="M343" s="123" t="s">
        <v>2</v>
      </c>
      <c r="N343" s="123"/>
      <c r="O343" s="123"/>
      <c r="P343" s="123"/>
      <c r="Q343" s="123" t="s">
        <v>2</v>
      </c>
      <c r="R343" s="123"/>
      <c r="S343" s="121"/>
    </row>
    <row r="344" spans="1:19" ht="21" customHeight="1">
      <c r="A344" s="157" t="s">
        <v>57</v>
      </c>
      <c r="B344" s="122" t="s">
        <v>26</v>
      </c>
      <c r="C344" s="66" t="s">
        <v>118</v>
      </c>
      <c r="D344" s="122" t="s">
        <v>145</v>
      </c>
      <c r="E344" s="122" t="s">
        <v>151</v>
      </c>
      <c r="F344" s="122" t="s">
        <v>65</v>
      </c>
      <c r="G344" s="122" t="s">
        <v>156</v>
      </c>
      <c r="H344" s="138"/>
      <c r="I344" s="140">
        <v>7.3957643238988862</v>
      </c>
      <c r="J344" s="140">
        <f t="shared" si="13"/>
        <v>7.3957643238988862</v>
      </c>
      <c r="K344" s="140">
        <f t="shared" si="14"/>
        <v>310.62210160375321</v>
      </c>
      <c r="L344" s="146"/>
      <c r="M344" s="122" t="s">
        <v>2</v>
      </c>
      <c r="N344" s="122"/>
      <c r="O344" s="122"/>
      <c r="P344" s="122"/>
      <c r="Q344" s="122" t="s">
        <v>2</v>
      </c>
      <c r="R344" s="122">
        <v>20</v>
      </c>
      <c r="S344" s="119">
        <v>4820058227336</v>
      </c>
    </row>
    <row r="345" spans="1:19" ht="21" customHeight="1">
      <c r="A345" s="149"/>
      <c r="B345" s="130"/>
      <c r="C345" s="18" t="s">
        <v>143</v>
      </c>
      <c r="D345" s="130" t="s">
        <v>145</v>
      </c>
      <c r="E345" s="130" t="s">
        <v>151</v>
      </c>
      <c r="F345" s="130" t="s">
        <v>65</v>
      </c>
      <c r="G345" s="130" t="s">
        <v>156</v>
      </c>
      <c r="H345" s="138"/>
      <c r="I345" s="141"/>
      <c r="J345" s="141">
        <f t="shared" si="13"/>
        <v>0</v>
      </c>
      <c r="K345" s="141">
        <f t="shared" si="14"/>
        <v>0</v>
      </c>
      <c r="L345" s="147"/>
      <c r="M345" s="130" t="s">
        <v>2</v>
      </c>
      <c r="N345" s="130"/>
      <c r="O345" s="130"/>
      <c r="P345" s="130"/>
      <c r="Q345" s="130" t="s">
        <v>2</v>
      </c>
      <c r="R345" s="130"/>
      <c r="S345" s="120"/>
    </row>
    <row r="346" spans="1:19" ht="21" customHeight="1">
      <c r="A346" s="149"/>
      <c r="B346" s="130"/>
      <c r="C346" s="18" t="s">
        <v>134</v>
      </c>
      <c r="D346" s="130" t="s">
        <v>145</v>
      </c>
      <c r="E346" s="130" t="s">
        <v>151</v>
      </c>
      <c r="F346" s="130" t="s">
        <v>65</v>
      </c>
      <c r="G346" s="130" t="s">
        <v>156</v>
      </c>
      <c r="H346" s="138"/>
      <c r="I346" s="141"/>
      <c r="J346" s="141">
        <f t="shared" si="13"/>
        <v>0</v>
      </c>
      <c r="K346" s="141">
        <f t="shared" si="14"/>
        <v>0</v>
      </c>
      <c r="L346" s="147"/>
      <c r="M346" s="130" t="s">
        <v>2</v>
      </c>
      <c r="N346" s="130"/>
      <c r="O346" s="130"/>
      <c r="P346" s="130"/>
      <c r="Q346" s="130" t="s">
        <v>2</v>
      </c>
      <c r="R346" s="130"/>
      <c r="S346" s="120"/>
    </row>
    <row r="347" spans="1:19" ht="21" customHeight="1" thickBot="1">
      <c r="A347" s="150"/>
      <c r="B347" s="123"/>
      <c r="C347" s="22" t="s">
        <v>114</v>
      </c>
      <c r="D347" s="123" t="s">
        <v>145</v>
      </c>
      <c r="E347" s="123" t="s">
        <v>151</v>
      </c>
      <c r="F347" s="123" t="s">
        <v>65</v>
      </c>
      <c r="G347" s="123" t="s">
        <v>156</v>
      </c>
      <c r="H347" s="138"/>
      <c r="I347" s="142"/>
      <c r="J347" s="142">
        <f t="shared" si="13"/>
        <v>0</v>
      </c>
      <c r="K347" s="142">
        <f t="shared" si="14"/>
        <v>0</v>
      </c>
      <c r="L347" s="148"/>
      <c r="M347" s="123" t="s">
        <v>2</v>
      </c>
      <c r="N347" s="123"/>
      <c r="O347" s="123"/>
      <c r="P347" s="123"/>
      <c r="Q347" s="123" t="s">
        <v>2</v>
      </c>
      <c r="R347" s="123"/>
      <c r="S347" s="121"/>
    </row>
    <row r="348" spans="1:19" ht="13.25" hidden="1" customHeight="1">
      <c r="A348" s="157" t="s">
        <v>58</v>
      </c>
      <c r="B348" s="122" t="s">
        <v>15</v>
      </c>
      <c r="C348" s="28" t="s">
        <v>118</v>
      </c>
      <c r="D348" s="122" t="s">
        <v>145</v>
      </c>
      <c r="E348" s="122" t="s">
        <v>151</v>
      </c>
      <c r="F348" s="122" t="s">
        <v>65</v>
      </c>
      <c r="G348" s="122" t="s">
        <v>156</v>
      </c>
      <c r="H348" s="137"/>
      <c r="I348" s="140">
        <v>7.3823820519321011</v>
      </c>
      <c r="J348" s="140">
        <f t="shared" si="13"/>
        <v>7.3823820519321011</v>
      </c>
      <c r="K348" s="140">
        <f t="shared" si="14"/>
        <v>310.06004618114827</v>
      </c>
      <c r="L348" s="146"/>
      <c r="M348" s="122" t="s">
        <v>2</v>
      </c>
      <c r="N348" s="122"/>
      <c r="O348" s="122"/>
      <c r="P348" s="122"/>
      <c r="Q348" s="122" t="s">
        <v>2</v>
      </c>
      <c r="R348" s="122">
        <v>20</v>
      </c>
      <c r="S348" s="119">
        <v>4820197140282</v>
      </c>
    </row>
    <row r="349" spans="1:19" ht="13.5" hidden="1" thickBot="1">
      <c r="A349" s="150"/>
      <c r="B349" s="123"/>
      <c r="C349" s="26" t="s">
        <v>134</v>
      </c>
      <c r="D349" s="123" t="s">
        <v>145</v>
      </c>
      <c r="E349" s="123" t="s">
        <v>151</v>
      </c>
      <c r="F349" s="123" t="s">
        <v>65</v>
      </c>
      <c r="G349" s="123" t="s">
        <v>156</v>
      </c>
      <c r="H349" s="139"/>
      <c r="I349" s="142"/>
      <c r="J349" s="142">
        <f t="shared" si="13"/>
        <v>0</v>
      </c>
      <c r="K349" s="142">
        <f t="shared" si="14"/>
        <v>0</v>
      </c>
      <c r="L349" s="148"/>
      <c r="M349" s="123" t="s">
        <v>2</v>
      </c>
      <c r="N349" s="123"/>
      <c r="O349" s="123"/>
      <c r="P349" s="123"/>
      <c r="Q349" s="123" t="s">
        <v>2</v>
      </c>
      <c r="R349" s="123"/>
      <c r="S349" s="121"/>
    </row>
    <row r="350" spans="1:19" ht="29.75" customHeight="1">
      <c r="A350" s="124" t="s">
        <v>57</v>
      </c>
      <c r="B350" s="127" t="s">
        <v>215</v>
      </c>
      <c r="C350" s="97" t="s">
        <v>134</v>
      </c>
      <c r="D350" s="122" t="s">
        <v>145</v>
      </c>
      <c r="E350" s="131" t="s">
        <v>151</v>
      </c>
      <c r="F350" s="134" t="s">
        <v>217</v>
      </c>
      <c r="G350" s="134" t="s">
        <v>156</v>
      </c>
      <c r="H350" s="137"/>
      <c r="I350" s="140">
        <v>7.9</v>
      </c>
      <c r="J350" s="140">
        <f>I350*(1-($I$2+$I$3))*(1-$I$4)</f>
        <v>7.9</v>
      </c>
      <c r="K350" s="143">
        <f>J350*$I$5</f>
        <v>331.8</v>
      </c>
      <c r="L350" s="146"/>
      <c r="M350" s="122" t="s">
        <v>2</v>
      </c>
      <c r="N350" s="122"/>
      <c r="O350" s="122"/>
      <c r="P350" s="122"/>
      <c r="Q350" s="122" t="s">
        <v>2</v>
      </c>
      <c r="R350" s="122">
        <v>20</v>
      </c>
      <c r="S350" s="119">
        <v>4820197144105</v>
      </c>
    </row>
    <row r="351" spans="1:19" ht="29.75" customHeight="1">
      <c r="A351" s="125"/>
      <c r="B351" s="128"/>
      <c r="C351" s="87" t="s">
        <v>113</v>
      </c>
      <c r="D351" s="130"/>
      <c r="E351" s="132"/>
      <c r="F351" s="135"/>
      <c r="G351" s="135"/>
      <c r="H351" s="138"/>
      <c r="I351" s="141"/>
      <c r="J351" s="141"/>
      <c r="K351" s="144"/>
      <c r="L351" s="147"/>
      <c r="M351" s="130"/>
      <c r="N351" s="130"/>
      <c r="O351" s="130"/>
      <c r="P351" s="130"/>
      <c r="Q351" s="130"/>
      <c r="R351" s="130"/>
      <c r="S351" s="120"/>
    </row>
    <row r="352" spans="1:19" ht="29.75" customHeight="1" thickBot="1">
      <c r="A352" s="126"/>
      <c r="B352" s="129"/>
      <c r="C352" s="88" t="s">
        <v>142</v>
      </c>
      <c r="D352" s="123"/>
      <c r="E352" s="133"/>
      <c r="F352" s="136"/>
      <c r="G352" s="136"/>
      <c r="H352" s="139"/>
      <c r="I352" s="142"/>
      <c r="J352" s="142"/>
      <c r="K352" s="145"/>
      <c r="L352" s="148"/>
      <c r="M352" s="123"/>
      <c r="N352" s="123"/>
      <c r="O352" s="123"/>
      <c r="P352" s="123"/>
      <c r="Q352" s="123"/>
      <c r="R352" s="123"/>
      <c r="S352" s="121"/>
    </row>
    <row r="353" spans="1:19" ht="140.44999999999999" customHeight="1" thickBot="1">
      <c r="A353" s="77" t="s">
        <v>17</v>
      </c>
      <c r="B353" s="36" t="s">
        <v>25</v>
      </c>
      <c r="C353" s="36" t="s">
        <v>157</v>
      </c>
      <c r="D353" s="36" t="s">
        <v>158</v>
      </c>
      <c r="E353" s="48" t="s">
        <v>151</v>
      </c>
      <c r="F353" s="48" t="s">
        <v>65</v>
      </c>
      <c r="G353" s="36" t="s">
        <v>156</v>
      </c>
      <c r="H353" s="44"/>
      <c r="I353" s="45">
        <v>1.9108000000000001</v>
      </c>
      <c r="J353" s="45">
        <f t="shared" si="13"/>
        <v>1.9108000000000001</v>
      </c>
      <c r="K353" s="67">
        <f t="shared" si="14"/>
        <v>80.253600000000006</v>
      </c>
      <c r="L353" s="65"/>
      <c r="M353" s="49" t="s">
        <v>2</v>
      </c>
      <c r="N353" s="29"/>
      <c r="O353" s="36"/>
      <c r="P353" s="44"/>
      <c r="Q353" s="44"/>
      <c r="R353" s="36">
        <v>40</v>
      </c>
      <c r="S353" s="61">
        <v>4820197141807</v>
      </c>
    </row>
    <row r="354" spans="1:19" ht="21" customHeight="1">
      <c r="A354" s="157" t="s">
        <v>59</v>
      </c>
      <c r="B354" s="122" t="s">
        <v>26</v>
      </c>
      <c r="C354" s="28" t="s">
        <v>118</v>
      </c>
      <c r="D354" s="122" t="s">
        <v>145</v>
      </c>
      <c r="E354" s="122" t="s">
        <v>151</v>
      </c>
      <c r="F354" s="122" t="s">
        <v>66</v>
      </c>
      <c r="G354" s="122" t="s">
        <v>159</v>
      </c>
      <c r="H354" s="137"/>
      <c r="I354" s="140">
        <v>23.95473872691344</v>
      </c>
      <c r="J354" s="140">
        <f t="shared" si="13"/>
        <v>23.95473872691344</v>
      </c>
      <c r="K354" s="140">
        <f t="shared" si="14"/>
        <v>1006.0990265303645</v>
      </c>
      <c r="L354" s="146"/>
      <c r="M354" s="122" t="s">
        <v>2</v>
      </c>
      <c r="N354" s="122"/>
      <c r="O354" s="122"/>
      <c r="P354" s="122"/>
      <c r="Q354" s="122" t="s">
        <v>2</v>
      </c>
      <c r="R354" s="122">
        <v>4</v>
      </c>
      <c r="S354" s="119">
        <v>4820058225189</v>
      </c>
    </row>
    <row r="355" spans="1:19" ht="21" customHeight="1">
      <c r="A355" s="149"/>
      <c r="B355" s="130"/>
      <c r="C355" s="18" t="s">
        <v>143</v>
      </c>
      <c r="D355" s="130" t="s">
        <v>145</v>
      </c>
      <c r="E355" s="130" t="s">
        <v>151</v>
      </c>
      <c r="F355" s="130" t="s">
        <v>66</v>
      </c>
      <c r="G355" s="130" t="s">
        <v>159</v>
      </c>
      <c r="H355" s="138"/>
      <c r="I355" s="141"/>
      <c r="J355" s="141">
        <f t="shared" si="13"/>
        <v>0</v>
      </c>
      <c r="K355" s="141">
        <f t="shared" si="14"/>
        <v>0</v>
      </c>
      <c r="L355" s="147"/>
      <c r="M355" s="130" t="s">
        <v>2</v>
      </c>
      <c r="N355" s="130"/>
      <c r="O355" s="130"/>
      <c r="P355" s="130"/>
      <c r="Q355" s="130" t="s">
        <v>2</v>
      </c>
      <c r="R355" s="130"/>
      <c r="S355" s="120"/>
    </row>
    <row r="356" spans="1:19" ht="21" customHeight="1">
      <c r="A356" s="149"/>
      <c r="B356" s="130"/>
      <c r="C356" s="18" t="s">
        <v>128</v>
      </c>
      <c r="D356" s="130" t="s">
        <v>145</v>
      </c>
      <c r="E356" s="130" t="s">
        <v>151</v>
      </c>
      <c r="F356" s="130" t="s">
        <v>66</v>
      </c>
      <c r="G356" s="130" t="s">
        <v>159</v>
      </c>
      <c r="H356" s="138"/>
      <c r="I356" s="141"/>
      <c r="J356" s="141">
        <f t="shared" si="13"/>
        <v>0</v>
      </c>
      <c r="K356" s="141">
        <f t="shared" si="14"/>
        <v>0</v>
      </c>
      <c r="L356" s="147"/>
      <c r="M356" s="130" t="s">
        <v>2</v>
      </c>
      <c r="N356" s="130"/>
      <c r="O356" s="130"/>
      <c r="P356" s="130"/>
      <c r="Q356" s="130" t="s">
        <v>2</v>
      </c>
      <c r="R356" s="130"/>
      <c r="S356" s="120"/>
    </row>
    <row r="357" spans="1:19" ht="21" customHeight="1">
      <c r="A357" s="149"/>
      <c r="B357" s="130"/>
      <c r="C357" s="18" t="s">
        <v>134</v>
      </c>
      <c r="D357" s="130" t="s">
        <v>145</v>
      </c>
      <c r="E357" s="130" t="s">
        <v>151</v>
      </c>
      <c r="F357" s="130" t="s">
        <v>66</v>
      </c>
      <c r="G357" s="130" t="s">
        <v>159</v>
      </c>
      <c r="H357" s="138"/>
      <c r="I357" s="141"/>
      <c r="J357" s="141">
        <f t="shared" si="13"/>
        <v>0</v>
      </c>
      <c r="K357" s="141">
        <f t="shared" si="14"/>
        <v>0</v>
      </c>
      <c r="L357" s="147"/>
      <c r="M357" s="130" t="s">
        <v>2</v>
      </c>
      <c r="N357" s="130"/>
      <c r="O357" s="130"/>
      <c r="P357" s="130"/>
      <c r="Q357" s="130" t="s">
        <v>2</v>
      </c>
      <c r="R357" s="130"/>
      <c r="S357" s="120"/>
    </row>
    <row r="358" spans="1:19" ht="21" customHeight="1">
      <c r="A358" s="149"/>
      <c r="B358" s="130"/>
      <c r="C358" s="18" t="s">
        <v>114</v>
      </c>
      <c r="D358" s="130" t="s">
        <v>145</v>
      </c>
      <c r="E358" s="130" t="s">
        <v>151</v>
      </c>
      <c r="F358" s="130" t="s">
        <v>66</v>
      </c>
      <c r="G358" s="130" t="s">
        <v>159</v>
      </c>
      <c r="H358" s="138"/>
      <c r="I358" s="141"/>
      <c r="J358" s="141">
        <f t="shared" si="13"/>
        <v>0</v>
      </c>
      <c r="K358" s="141">
        <f t="shared" si="14"/>
        <v>0</v>
      </c>
      <c r="L358" s="147"/>
      <c r="M358" s="130" t="s">
        <v>2</v>
      </c>
      <c r="N358" s="130"/>
      <c r="O358" s="130"/>
      <c r="P358" s="130"/>
      <c r="Q358" s="130" t="s">
        <v>2</v>
      </c>
      <c r="R358" s="130"/>
      <c r="S358" s="120"/>
    </row>
    <row r="359" spans="1:19" ht="21" customHeight="1" thickBot="1">
      <c r="A359" s="150"/>
      <c r="B359" s="123"/>
      <c r="C359" s="26" t="s">
        <v>142</v>
      </c>
      <c r="D359" s="123" t="s">
        <v>145</v>
      </c>
      <c r="E359" s="123" t="s">
        <v>151</v>
      </c>
      <c r="F359" s="123" t="s">
        <v>66</v>
      </c>
      <c r="G359" s="123" t="s">
        <v>159</v>
      </c>
      <c r="H359" s="139"/>
      <c r="I359" s="142"/>
      <c r="J359" s="142">
        <f t="shared" si="13"/>
        <v>0</v>
      </c>
      <c r="K359" s="142">
        <f t="shared" si="14"/>
        <v>0</v>
      </c>
      <c r="L359" s="148"/>
      <c r="M359" s="123" t="s">
        <v>2</v>
      </c>
      <c r="N359" s="123"/>
      <c r="O359" s="123"/>
      <c r="P359" s="123"/>
      <c r="Q359" s="123" t="s">
        <v>2</v>
      </c>
      <c r="R359" s="123"/>
      <c r="S359" s="121"/>
    </row>
    <row r="360" spans="1:19" ht="21" customHeight="1">
      <c r="A360" s="124" t="s">
        <v>59</v>
      </c>
      <c r="B360" s="127" t="s">
        <v>215</v>
      </c>
      <c r="C360" s="97" t="s">
        <v>134</v>
      </c>
      <c r="D360" s="122" t="s">
        <v>145</v>
      </c>
      <c r="E360" s="131" t="s">
        <v>151</v>
      </c>
      <c r="F360" s="134" t="s">
        <v>66</v>
      </c>
      <c r="G360" s="134" t="s">
        <v>159</v>
      </c>
      <c r="H360" s="137"/>
      <c r="I360" s="140">
        <v>27</v>
      </c>
      <c r="J360" s="140">
        <f>I360*(1-($I$2+$I$3))*(1-$I$4)</f>
        <v>27</v>
      </c>
      <c r="K360" s="143">
        <f>J360*$I$5</f>
        <v>1134</v>
      </c>
      <c r="L360" s="146"/>
      <c r="M360" s="122" t="s">
        <v>2</v>
      </c>
      <c r="N360" s="122"/>
      <c r="O360" s="122"/>
      <c r="P360" s="122"/>
      <c r="Q360" s="122" t="s">
        <v>2</v>
      </c>
      <c r="R360" s="122">
        <v>4</v>
      </c>
      <c r="S360" s="119">
        <v>4820197144082</v>
      </c>
    </row>
    <row r="361" spans="1:19" ht="21" customHeight="1">
      <c r="A361" s="125"/>
      <c r="B361" s="128"/>
      <c r="C361" s="87" t="s">
        <v>113</v>
      </c>
      <c r="D361" s="130"/>
      <c r="E361" s="132"/>
      <c r="F361" s="135"/>
      <c r="G361" s="135"/>
      <c r="H361" s="138"/>
      <c r="I361" s="141"/>
      <c r="J361" s="141"/>
      <c r="K361" s="144"/>
      <c r="L361" s="147"/>
      <c r="M361" s="130"/>
      <c r="N361" s="130"/>
      <c r="O361" s="130"/>
      <c r="P361" s="130"/>
      <c r="Q361" s="130"/>
      <c r="R361" s="130"/>
      <c r="S361" s="120"/>
    </row>
    <row r="362" spans="1:19" ht="21" customHeight="1" thickBot="1">
      <c r="A362" s="126"/>
      <c r="B362" s="129"/>
      <c r="C362" s="88" t="s">
        <v>142</v>
      </c>
      <c r="D362" s="123"/>
      <c r="E362" s="133"/>
      <c r="F362" s="136"/>
      <c r="G362" s="136"/>
      <c r="H362" s="139"/>
      <c r="I362" s="142"/>
      <c r="J362" s="142"/>
      <c r="K362" s="145"/>
      <c r="L362" s="148"/>
      <c r="M362" s="123"/>
      <c r="N362" s="123"/>
      <c r="O362" s="123"/>
      <c r="P362" s="123"/>
      <c r="Q362" s="123"/>
      <c r="R362" s="123"/>
      <c r="S362" s="121"/>
    </row>
    <row r="363" spans="1:19" ht="23" customHeight="1">
      <c r="A363" s="157" t="s">
        <v>62</v>
      </c>
      <c r="B363" s="122" t="s">
        <v>26</v>
      </c>
      <c r="C363" s="28" t="s">
        <v>118</v>
      </c>
      <c r="D363" s="122" t="s">
        <v>145</v>
      </c>
      <c r="E363" s="122" t="s">
        <v>151</v>
      </c>
      <c r="F363" s="122" t="s">
        <v>66</v>
      </c>
      <c r="G363" s="122" t="s">
        <v>159</v>
      </c>
      <c r="H363" s="137"/>
      <c r="I363" s="140">
        <v>28.247376709970016</v>
      </c>
      <c r="J363" s="140">
        <f t="shared" si="13"/>
        <v>28.247376709970016</v>
      </c>
      <c r="K363" s="140">
        <f t="shared" si="14"/>
        <v>1186.3898218187408</v>
      </c>
      <c r="L363" s="146"/>
      <c r="M363" s="122" t="s">
        <v>2</v>
      </c>
      <c r="N363" s="122" t="s">
        <v>23</v>
      </c>
      <c r="O363" s="122"/>
      <c r="P363" s="122" t="s">
        <v>2</v>
      </c>
      <c r="Q363" s="122" t="s">
        <v>2</v>
      </c>
      <c r="R363" s="122">
        <v>4</v>
      </c>
      <c r="S363" s="119">
        <v>4820058225363</v>
      </c>
    </row>
    <row r="364" spans="1:19" ht="23" customHeight="1">
      <c r="A364" s="149"/>
      <c r="B364" s="130"/>
      <c r="C364" s="18" t="s">
        <v>143</v>
      </c>
      <c r="D364" s="130" t="s">
        <v>145</v>
      </c>
      <c r="E364" s="130" t="s">
        <v>151</v>
      </c>
      <c r="F364" s="130" t="s">
        <v>66</v>
      </c>
      <c r="G364" s="130" t="s">
        <v>159</v>
      </c>
      <c r="H364" s="138"/>
      <c r="I364" s="141"/>
      <c r="J364" s="141">
        <f t="shared" si="13"/>
        <v>0</v>
      </c>
      <c r="K364" s="141">
        <f t="shared" si="14"/>
        <v>0</v>
      </c>
      <c r="L364" s="147"/>
      <c r="M364" s="130" t="s">
        <v>2</v>
      </c>
      <c r="N364" s="130" t="s">
        <v>23</v>
      </c>
      <c r="O364" s="130"/>
      <c r="P364" s="130" t="s">
        <v>2</v>
      </c>
      <c r="Q364" s="130" t="s">
        <v>2</v>
      </c>
      <c r="R364" s="130"/>
      <c r="S364" s="120"/>
    </row>
    <row r="365" spans="1:19" ht="23" customHeight="1">
      <c r="A365" s="149"/>
      <c r="B365" s="130"/>
      <c r="C365" s="18" t="s">
        <v>128</v>
      </c>
      <c r="D365" s="130" t="s">
        <v>145</v>
      </c>
      <c r="E365" s="130" t="s">
        <v>151</v>
      </c>
      <c r="F365" s="130" t="s">
        <v>66</v>
      </c>
      <c r="G365" s="130" t="s">
        <v>159</v>
      </c>
      <c r="H365" s="138"/>
      <c r="I365" s="141"/>
      <c r="J365" s="141">
        <f t="shared" si="13"/>
        <v>0</v>
      </c>
      <c r="K365" s="141">
        <f t="shared" si="14"/>
        <v>0</v>
      </c>
      <c r="L365" s="147"/>
      <c r="M365" s="130" t="s">
        <v>2</v>
      </c>
      <c r="N365" s="130" t="s">
        <v>23</v>
      </c>
      <c r="O365" s="130"/>
      <c r="P365" s="130" t="s">
        <v>2</v>
      </c>
      <c r="Q365" s="130" t="s">
        <v>2</v>
      </c>
      <c r="R365" s="130"/>
      <c r="S365" s="120"/>
    </row>
    <row r="366" spans="1:19" ht="23" customHeight="1">
      <c r="A366" s="149"/>
      <c r="B366" s="130"/>
      <c r="C366" s="18" t="s">
        <v>134</v>
      </c>
      <c r="D366" s="130" t="s">
        <v>145</v>
      </c>
      <c r="E366" s="130" t="s">
        <v>151</v>
      </c>
      <c r="F366" s="130" t="s">
        <v>66</v>
      </c>
      <c r="G366" s="130" t="s">
        <v>159</v>
      </c>
      <c r="H366" s="138"/>
      <c r="I366" s="141"/>
      <c r="J366" s="141">
        <f t="shared" si="13"/>
        <v>0</v>
      </c>
      <c r="K366" s="141">
        <f t="shared" si="14"/>
        <v>0</v>
      </c>
      <c r="L366" s="147"/>
      <c r="M366" s="130" t="s">
        <v>2</v>
      </c>
      <c r="N366" s="130" t="s">
        <v>23</v>
      </c>
      <c r="O366" s="130"/>
      <c r="P366" s="130" t="s">
        <v>2</v>
      </c>
      <c r="Q366" s="130" t="s">
        <v>2</v>
      </c>
      <c r="R366" s="130"/>
      <c r="S366" s="120"/>
    </row>
    <row r="367" spans="1:19" ht="23" customHeight="1">
      <c r="A367" s="149"/>
      <c r="B367" s="130"/>
      <c r="C367" s="18" t="s">
        <v>114</v>
      </c>
      <c r="D367" s="130" t="s">
        <v>145</v>
      </c>
      <c r="E367" s="130" t="s">
        <v>151</v>
      </c>
      <c r="F367" s="130" t="s">
        <v>66</v>
      </c>
      <c r="G367" s="130" t="s">
        <v>159</v>
      </c>
      <c r="H367" s="138"/>
      <c r="I367" s="141"/>
      <c r="J367" s="141">
        <f t="shared" si="13"/>
        <v>0</v>
      </c>
      <c r="K367" s="141">
        <f t="shared" si="14"/>
        <v>0</v>
      </c>
      <c r="L367" s="147"/>
      <c r="M367" s="130" t="s">
        <v>2</v>
      </c>
      <c r="N367" s="130" t="s">
        <v>23</v>
      </c>
      <c r="O367" s="130"/>
      <c r="P367" s="130" t="s">
        <v>2</v>
      </c>
      <c r="Q367" s="130" t="s">
        <v>2</v>
      </c>
      <c r="R367" s="130"/>
      <c r="S367" s="120"/>
    </row>
    <row r="368" spans="1:19" ht="23" customHeight="1" thickBot="1">
      <c r="A368" s="150"/>
      <c r="B368" s="123"/>
      <c r="C368" s="26" t="s">
        <v>142</v>
      </c>
      <c r="D368" s="123" t="s">
        <v>145</v>
      </c>
      <c r="E368" s="123" t="s">
        <v>151</v>
      </c>
      <c r="F368" s="123" t="s">
        <v>66</v>
      </c>
      <c r="G368" s="123" t="s">
        <v>159</v>
      </c>
      <c r="H368" s="139"/>
      <c r="I368" s="142"/>
      <c r="J368" s="142">
        <f t="shared" si="13"/>
        <v>0</v>
      </c>
      <c r="K368" s="142">
        <f t="shared" si="14"/>
        <v>0</v>
      </c>
      <c r="L368" s="148"/>
      <c r="M368" s="123" t="s">
        <v>2</v>
      </c>
      <c r="N368" s="123" t="s">
        <v>23</v>
      </c>
      <c r="O368" s="123"/>
      <c r="P368" s="123" t="s">
        <v>2</v>
      </c>
      <c r="Q368" s="123" t="s">
        <v>2</v>
      </c>
      <c r="R368" s="123"/>
      <c r="S368" s="121"/>
    </row>
    <row r="369" spans="1:19" ht="34.25" hidden="1" customHeight="1">
      <c r="A369" s="157" t="s">
        <v>63</v>
      </c>
      <c r="B369" s="122" t="s">
        <v>26</v>
      </c>
      <c r="C369" s="28" t="s">
        <v>118</v>
      </c>
      <c r="D369" s="122" t="s">
        <v>145</v>
      </c>
      <c r="E369" s="122" t="s">
        <v>151</v>
      </c>
      <c r="F369" s="122" t="s">
        <v>66</v>
      </c>
      <c r="G369" s="122" t="s">
        <v>160</v>
      </c>
      <c r="H369" s="137"/>
      <c r="I369" s="140">
        <v>22.626000000000001</v>
      </c>
      <c r="J369" s="140">
        <f t="shared" si="13"/>
        <v>22.626000000000001</v>
      </c>
      <c r="K369" s="140">
        <f t="shared" si="14"/>
        <v>950.29200000000003</v>
      </c>
      <c r="L369" s="146"/>
      <c r="M369" s="122" t="s">
        <v>2</v>
      </c>
      <c r="N369" s="122"/>
      <c r="O369" s="122"/>
      <c r="P369" s="122"/>
      <c r="Q369" s="122" t="s">
        <v>2</v>
      </c>
      <c r="R369" s="122">
        <v>4</v>
      </c>
      <c r="S369" s="119">
        <v>4820058227008</v>
      </c>
    </row>
    <row r="370" spans="1:19" ht="34.25" hidden="1" customHeight="1">
      <c r="A370" s="149"/>
      <c r="B370" s="130"/>
      <c r="C370" s="18" t="s">
        <v>143</v>
      </c>
      <c r="D370" s="130" t="s">
        <v>145</v>
      </c>
      <c r="E370" s="130" t="s">
        <v>151</v>
      </c>
      <c r="F370" s="130" t="s">
        <v>66</v>
      </c>
      <c r="G370" s="130" t="s">
        <v>160</v>
      </c>
      <c r="H370" s="138"/>
      <c r="I370" s="141"/>
      <c r="J370" s="141">
        <f t="shared" si="13"/>
        <v>0</v>
      </c>
      <c r="K370" s="141">
        <f t="shared" si="14"/>
        <v>0</v>
      </c>
      <c r="L370" s="147"/>
      <c r="M370" s="130" t="s">
        <v>2</v>
      </c>
      <c r="N370" s="130"/>
      <c r="O370" s="130"/>
      <c r="P370" s="130"/>
      <c r="Q370" s="130" t="s">
        <v>2</v>
      </c>
      <c r="R370" s="130"/>
      <c r="S370" s="120"/>
    </row>
    <row r="371" spans="1:19" ht="34.25" hidden="1" customHeight="1">
      <c r="A371" s="149"/>
      <c r="B371" s="130"/>
      <c r="C371" s="18" t="s">
        <v>134</v>
      </c>
      <c r="D371" s="130" t="s">
        <v>145</v>
      </c>
      <c r="E371" s="130" t="s">
        <v>151</v>
      </c>
      <c r="F371" s="130" t="s">
        <v>66</v>
      </c>
      <c r="G371" s="130" t="s">
        <v>160</v>
      </c>
      <c r="H371" s="138"/>
      <c r="I371" s="141"/>
      <c r="J371" s="141">
        <f t="shared" si="13"/>
        <v>0</v>
      </c>
      <c r="K371" s="141">
        <f t="shared" si="14"/>
        <v>0</v>
      </c>
      <c r="L371" s="147"/>
      <c r="M371" s="130" t="s">
        <v>2</v>
      </c>
      <c r="N371" s="130"/>
      <c r="O371" s="130"/>
      <c r="P371" s="130"/>
      <c r="Q371" s="130" t="s">
        <v>2</v>
      </c>
      <c r="R371" s="130"/>
      <c r="S371" s="120"/>
    </row>
    <row r="372" spans="1:19" ht="34.25" hidden="1" customHeight="1" thickBot="1">
      <c r="A372" s="150"/>
      <c r="B372" s="123"/>
      <c r="C372" s="20" t="s">
        <v>114</v>
      </c>
      <c r="D372" s="123" t="s">
        <v>145</v>
      </c>
      <c r="E372" s="123" t="s">
        <v>151</v>
      </c>
      <c r="F372" s="123" t="s">
        <v>66</v>
      </c>
      <c r="G372" s="123" t="s">
        <v>160</v>
      </c>
      <c r="H372" s="139"/>
      <c r="I372" s="142"/>
      <c r="J372" s="142">
        <f t="shared" si="13"/>
        <v>0</v>
      </c>
      <c r="K372" s="142">
        <f t="shared" si="14"/>
        <v>0</v>
      </c>
      <c r="L372" s="148"/>
      <c r="M372" s="123" t="s">
        <v>2</v>
      </c>
      <c r="N372" s="123"/>
      <c r="O372" s="123"/>
      <c r="P372" s="123"/>
      <c r="Q372" s="123" t="s">
        <v>2</v>
      </c>
      <c r="R372" s="123"/>
      <c r="S372" s="121"/>
    </row>
    <row r="373" spans="1:19" ht="33" customHeight="1">
      <c r="A373" s="176" t="s">
        <v>61</v>
      </c>
      <c r="B373" s="122" t="s">
        <v>26</v>
      </c>
      <c r="C373" s="28" t="s">
        <v>118</v>
      </c>
      <c r="D373" s="122" t="s">
        <v>145</v>
      </c>
      <c r="E373" s="122" t="s">
        <v>144</v>
      </c>
      <c r="F373" s="122" t="s">
        <v>66</v>
      </c>
      <c r="G373" s="122" t="s">
        <v>160</v>
      </c>
      <c r="H373" s="137"/>
      <c r="I373" s="140">
        <v>22.626000000000001</v>
      </c>
      <c r="J373" s="140">
        <f t="shared" si="13"/>
        <v>22.626000000000001</v>
      </c>
      <c r="K373" s="140">
        <f t="shared" si="14"/>
        <v>950.29200000000003</v>
      </c>
      <c r="L373" s="146"/>
      <c r="M373" s="122" t="s">
        <v>2</v>
      </c>
      <c r="N373" s="122"/>
      <c r="O373" s="122"/>
      <c r="P373" s="122"/>
      <c r="Q373" s="122" t="s">
        <v>2</v>
      </c>
      <c r="R373" s="122">
        <v>4</v>
      </c>
      <c r="S373" s="119">
        <v>4820197140213</v>
      </c>
    </row>
    <row r="374" spans="1:19" ht="33" customHeight="1">
      <c r="A374" s="177"/>
      <c r="B374" s="130"/>
      <c r="C374" s="18" t="s">
        <v>143</v>
      </c>
      <c r="D374" s="130" t="s">
        <v>145</v>
      </c>
      <c r="E374" s="130" t="s">
        <v>144</v>
      </c>
      <c r="F374" s="130" t="s">
        <v>66</v>
      </c>
      <c r="G374" s="130" t="s">
        <v>160</v>
      </c>
      <c r="H374" s="138"/>
      <c r="I374" s="141"/>
      <c r="J374" s="141">
        <f t="shared" si="13"/>
        <v>0</v>
      </c>
      <c r="K374" s="141">
        <f t="shared" si="14"/>
        <v>0</v>
      </c>
      <c r="L374" s="147"/>
      <c r="M374" s="130" t="s">
        <v>2</v>
      </c>
      <c r="N374" s="130"/>
      <c r="O374" s="130"/>
      <c r="P374" s="130"/>
      <c r="Q374" s="130" t="s">
        <v>2</v>
      </c>
      <c r="R374" s="130"/>
      <c r="S374" s="120"/>
    </row>
    <row r="375" spans="1:19" ht="33" customHeight="1">
      <c r="A375" s="177"/>
      <c r="B375" s="130"/>
      <c r="C375" s="18" t="s">
        <v>134</v>
      </c>
      <c r="D375" s="130" t="s">
        <v>145</v>
      </c>
      <c r="E375" s="130" t="s">
        <v>144</v>
      </c>
      <c r="F375" s="130" t="s">
        <v>66</v>
      </c>
      <c r="G375" s="130" t="s">
        <v>160</v>
      </c>
      <c r="H375" s="138"/>
      <c r="I375" s="141"/>
      <c r="J375" s="141">
        <f t="shared" si="13"/>
        <v>0</v>
      </c>
      <c r="K375" s="141">
        <f t="shared" si="14"/>
        <v>0</v>
      </c>
      <c r="L375" s="147"/>
      <c r="M375" s="130" t="s">
        <v>2</v>
      </c>
      <c r="N375" s="130"/>
      <c r="O375" s="130"/>
      <c r="P375" s="130"/>
      <c r="Q375" s="130" t="s">
        <v>2</v>
      </c>
      <c r="R375" s="130"/>
      <c r="S375" s="120"/>
    </row>
    <row r="376" spans="1:19" ht="33" customHeight="1" thickBot="1">
      <c r="A376" s="178"/>
      <c r="B376" s="123"/>
      <c r="C376" s="20" t="s">
        <v>114</v>
      </c>
      <c r="D376" s="123" t="s">
        <v>145</v>
      </c>
      <c r="E376" s="123" t="s">
        <v>144</v>
      </c>
      <c r="F376" s="123" t="s">
        <v>66</v>
      </c>
      <c r="G376" s="123" t="s">
        <v>160</v>
      </c>
      <c r="H376" s="139"/>
      <c r="I376" s="142"/>
      <c r="J376" s="142">
        <f t="shared" si="13"/>
        <v>0</v>
      </c>
      <c r="K376" s="142">
        <f t="shared" si="14"/>
        <v>0</v>
      </c>
      <c r="L376" s="148"/>
      <c r="M376" s="123" t="s">
        <v>2</v>
      </c>
      <c r="N376" s="123"/>
      <c r="O376" s="123"/>
      <c r="P376" s="123"/>
      <c r="Q376" s="123" t="s">
        <v>2</v>
      </c>
      <c r="R376" s="123"/>
      <c r="S376" s="121"/>
    </row>
    <row r="377" spans="1:19" ht="40.25" customHeight="1">
      <c r="A377" s="157" t="s">
        <v>60</v>
      </c>
      <c r="B377" s="170" t="s">
        <v>204</v>
      </c>
      <c r="C377" s="16" t="s">
        <v>113</v>
      </c>
      <c r="D377" s="134" t="s">
        <v>98</v>
      </c>
      <c r="E377" s="134" t="s">
        <v>151</v>
      </c>
      <c r="F377" s="134" t="s">
        <v>103</v>
      </c>
      <c r="G377" s="134" t="s">
        <v>161</v>
      </c>
      <c r="H377" s="137"/>
      <c r="I377" s="140">
        <v>9.8368654327983105</v>
      </c>
      <c r="J377" s="140">
        <f t="shared" si="13"/>
        <v>9.8368654327983105</v>
      </c>
      <c r="K377" s="140">
        <f t="shared" si="14"/>
        <v>413.14834817752904</v>
      </c>
      <c r="L377" s="146"/>
      <c r="M377" s="122" t="s">
        <v>2</v>
      </c>
      <c r="N377" s="122"/>
      <c r="O377" s="122"/>
      <c r="P377" s="122"/>
      <c r="Q377" s="122" t="s">
        <v>2</v>
      </c>
      <c r="R377" s="122">
        <v>7</v>
      </c>
      <c r="S377" s="119">
        <v>4820197143481</v>
      </c>
    </row>
    <row r="378" spans="1:19" ht="29.45" customHeight="1">
      <c r="A378" s="149"/>
      <c r="B378" s="171"/>
      <c r="C378" s="19" t="s">
        <v>118</v>
      </c>
      <c r="D378" s="135" t="s">
        <v>98</v>
      </c>
      <c r="E378" s="135" t="s">
        <v>151</v>
      </c>
      <c r="F378" s="135" t="s">
        <v>51</v>
      </c>
      <c r="G378" s="135" t="s">
        <v>149</v>
      </c>
      <c r="H378" s="138"/>
      <c r="I378" s="141"/>
      <c r="J378" s="141">
        <f t="shared" si="13"/>
        <v>0</v>
      </c>
      <c r="K378" s="141">
        <f t="shared" si="14"/>
        <v>0</v>
      </c>
      <c r="L378" s="147"/>
      <c r="M378" s="130" t="s">
        <v>2</v>
      </c>
      <c r="N378" s="130"/>
      <c r="O378" s="130"/>
      <c r="P378" s="130"/>
      <c r="Q378" s="130"/>
      <c r="R378" s="130"/>
      <c r="S378" s="120"/>
    </row>
    <row r="379" spans="1:19" ht="29.45" customHeight="1">
      <c r="A379" s="149"/>
      <c r="B379" s="171"/>
      <c r="C379" s="115" t="s">
        <v>132</v>
      </c>
      <c r="D379" s="135"/>
      <c r="E379" s="135"/>
      <c r="F379" s="135"/>
      <c r="G379" s="135"/>
      <c r="H379" s="138"/>
      <c r="I379" s="141"/>
      <c r="J379" s="141"/>
      <c r="K379" s="141"/>
      <c r="L379" s="147"/>
      <c r="M379" s="130"/>
      <c r="N379" s="130"/>
      <c r="O379" s="130"/>
      <c r="P379" s="130"/>
      <c r="Q379" s="130"/>
      <c r="R379" s="130"/>
      <c r="S379" s="120"/>
    </row>
    <row r="380" spans="1:19" ht="29.45" customHeight="1">
      <c r="A380" s="149"/>
      <c r="B380" s="171"/>
      <c r="C380" s="18" t="s">
        <v>128</v>
      </c>
      <c r="D380" s="135" t="s">
        <v>98</v>
      </c>
      <c r="E380" s="135" t="s">
        <v>151</v>
      </c>
      <c r="F380" s="135" t="s">
        <v>51</v>
      </c>
      <c r="G380" s="135" t="s">
        <v>149</v>
      </c>
      <c r="H380" s="138"/>
      <c r="I380" s="141"/>
      <c r="J380" s="141">
        <f t="shared" si="13"/>
        <v>0</v>
      </c>
      <c r="K380" s="141">
        <f t="shared" si="14"/>
        <v>0</v>
      </c>
      <c r="L380" s="147"/>
      <c r="M380" s="130" t="s">
        <v>2</v>
      </c>
      <c r="N380" s="130"/>
      <c r="O380" s="130"/>
      <c r="P380" s="130"/>
      <c r="Q380" s="130"/>
      <c r="R380" s="130"/>
      <c r="S380" s="120"/>
    </row>
    <row r="381" spans="1:19" ht="29.45" customHeight="1" thickBot="1">
      <c r="A381" s="150"/>
      <c r="B381" s="172"/>
      <c r="C381" s="26" t="s">
        <v>134</v>
      </c>
      <c r="D381" s="136" t="s">
        <v>98</v>
      </c>
      <c r="E381" s="136" t="s">
        <v>151</v>
      </c>
      <c r="F381" s="136" t="s">
        <v>51</v>
      </c>
      <c r="G381" s="136" t="s">
        <v>149</v>
      </c>
      <c r="H381" s="139"/>
      <c r="I381" s="142"/>
      <c r="J381" s="142">
        <f t="shared" si="13"/>
        <v>0</v>
      </c>
      <c r="K381" s="142">
        <f t="shared" si="14"/>
        <v>0</v>
      </c>
      <c r="L381" s="148"/>
      <c r="M381" s="123" t="s">
        <v>2</v>
      </c>
      <c r="N381" s="123"/>
      <c r="O381" s="123"/>
      <c r="P381" s="123"/>
      <c r="Q381" s="123"/>
      <c r="R381" s="123"/>
      <c r="S381" s="121"/>
    </row>
    <row r="382" spans="1:19" ht="40.25" customHeight="1">
      <c r="A382" s="149" t="s">
        <v>60</v>
      </c>
      <c r="B382" s="130" t="s">
        <v>26</v>
      </c>
      <c r="C382" s="10" t="s">
        <v>113</v>
      </c>
      <c r="D382" s="130" t="s">
        <v>145</v>
      </c>
      <c r="E382" s="130" t="s">
        <v>151</v>
      </c>
      <c r="F382" s="130" t="s">
        <v>103</v>
      </c>
      <c r="G382" s="130" t="s">
        <v>161</v>
      </c>
      <c r="H382" s="138"/>
      <c r="I382" s="141">
        <v>13.30458098901855</v>
      </c>
      <c r="J382" s="141">
        <f t="shared" si="13"/>
        <v>13.30458098901855</v>
      </c>
      <c r="K382" s="141">
        <f t="shared" si="14"/>
        <v>558.79240153877913</v>
      </c>
      <c r="L382" s="147"/>
      <c r="M382" s="130" t="s">
        <v>2</v>
      </c>
      <c r="N382" s="130"/>
      <c r="O382" s="130"/>
      <c r="P382" s="130"/>
      <c r="Q382" s="130" t="s">
        <v>2</v>
      </c>
      <c r="R382" s="130">
        <v>7</v>
      </c>
      <c r="S382" s="120">
        <v>4820058226568</v>
      </c>
    </row>
    <row r="383" spans="1:19" ht="40.25" customHeight="1">
      <c r="A383" s="149"/>
      <c r="B383" s="130"/>
      <c r="C383" s="10" t="s">
        <v>142</v>
      </c>
      <c r="D383" s="130"/>
      <c r="E383" s="130"/>
      <c r="F383" s="130"/>
      <c r="G383" s="130"/>
      <c r="H383" s="138"/>
      <c r="I383" s="141"/>
      <c r="J383" s="141"/>
      <c r="K383" s="141"/>
      <c r="L383" s="147"/>
      <c r="M383" s="130"/>
      <c r="N383" s="130"/>
      <c r="O383" s="130"/>
      <c r="P383" s="130"/>
      <c r="Q383" s="130"/>
      <c r="R383" s="130"/>
      <c r="S383" s="120"/>
    </row>
    <row r="384" spans="1:19" ht="40.25" customHeight="1">
      <c r="A384" s="149"/>
      <c r="B384" s="130"/>
      <c r="C384" s="18" t="s">
        <v>118</v>
      </c>
      <c r="D384" s="130" t="s">
        <v>145</v>
      </c>
      <c r="E384" s="130" t="s">
        <v>151</v>
      </c>
      <c r="F384" s="130" t="s">
        <v>103</v>
      </c>
      <c r="G384" s="130" t="s">
        <v>161</v>
      </c>
      <c r="H384" s="138"/>
      <c r="I384" s="141"/>
      <c r="J384" s="141">
        <f t="shared" ref="J384:J443" si="15">I384*(1-($I$2+$I$3))*(1-$I$4)</f>
        <v>0</v>
      </c>
      <c r="K384" s="141">
        <f t="shared" ref="K384:K443" si="16">J384*$I$5</f>
        <v>0</v>
      </c>
      <c r="L384" s="147"/>
      <c r="M384" s="130" t="s">
        <v>2</v>
      </c>
      <c r="N384" s="130"/>
      <c r="O384" s="130"/>
      <c r="P384" s="130"/>
      <c r="Q384" s="130" t="s">
        <v>2</v>
      </c>
      <c r="R384" s="130"/>
      <c r="S384" s="120"/>
    </row>
    <row r="385" spans="1:19" ht="40.25" customHeight="1" thickBot="1">
      <c r="A385" s="150"/>
      <c r="B385" s="123"/>
      <c r="C385" s="20" t="s">
        <v>134</v>
      </c>
      <c r="D385" s="123" t="s">
        <v>145</v>
      </c>
      <c r="E385" s="123" t="s">
        <v>151</v>
      </c>
      <c r="F385" s="123" t="s">
        <v>103</v>
      </c>
      <c r="G385" s="123" t="s">
        <v>161</v>
      </c>
      <c r="H385" s="139"/>
      <c r="I385" s="142"/>
      <c r="J385" s="142">
        <f t="shared" si="15"/>
        <v>0</v>
      </c>
      <c r="K385" s="142">
        <f t="shared" si="16"/>
        <v>0</v>
      </c>
      <c r="L385" s="148"/>
      <c r="M385" s="123" t="s">
        <v>2</v>
      </c>
      <c r="N385" s="123"/>
      <c r="O385" s="123"/>
      <c r="P385" s="123"/>
      <c r="Q385" s="123" t="s">
        <v>2</v>
      </c>
      <c r="R385" s="123"/>
      <c r="S385" s="121"/>
    </row>
    <row r="386" spans="1:19" ht="20" customHeight="1">
      <c r="A386" s="157" t="s">
        <v>67</v>
      </c>
      <c r="B386" s="170" t="s">
        <v>204</v>
      </c>
      <c r="C386" s="16" t="s">
        <v>113</v>
      </c>
      <c r="D386" s="134" t="s">
        <v>98</v>
      </c>
      <c r="E386" s="134" t="s">
        <v>151</v>
      </c>
      <c r="F386" s="134" t="s">
        <v>104</v>
      </c>
      <c r="G386" s="134" t="s">
        <v>162</v>
      </c>
      <c r="H386" s="137"/>
      <c r="I386" s="140">
        <v>2.3684554947290501</v>
      </c>
      <c r="J386" s="140">
        <f t="shared" si="15"/>
        <v>2.3684554947290501</v>
      </c>
      <c r="K386" s="140">
        <f t="shared" si="16"/>
        <v>99.475130778620112</v>
      </c>
      <c r="L386" s="146"/>
      <c r="M386" s="122" t="s">
        <v>2</v>
      </c>
      <c r="N386" s="122"/>
      <c r="O386" s="122"/>
      <c r="P386" s="122"/>
      <c r="Q386" s="122"/>
      <c r="R386" s="122">
        <v>52</v>
      </c>
      <c r="S386" s="119">
        <v>4820197143474</v>
      </c>
    </row>
    <row r="387" spans="1:19" ht="20" customHeight="1">
      <c r="A387" s="149"/>
      <c r="B387" s="171"/>
      <c r="C387" s="19" t="s">
        <v>118</v>
      </c>
      <c r="D387" s="135" t="s">
        <v>98</v>
      </c>
      <c r="E387" s="135" t="s">
        <v>151</v>
      </c>
      <c r="F387" s="135" t="s">
        <v>51</v>
      </c>
      <c r="G387" s="135" t="s">
        <v>149</v>
      </c>
      <c r="H387" s="138"/>
      <c r="I387" s="141"/>
      <c r="J387" s="141">
        <f t="shared" si="15"/>
        <v>0</v>
      </c>
      <c r="K387" s="141">
        <f t="shared" si="16"/>
        <v>0</v>
      </c>
      <c r="L387" s="147"/>
      <c r="M387" s="130" t="s">
        <v>2</v>
      </c>
      <c r="N387" s="130"/>
      <c r="O387" s="130"/>
      <c r="P387" s="130"/>
      <c r="Q387" s="130"/>
      <c r="R387" s="130"/>
      <c r="S387" s="120"/>
    </row>
    <row r="388" spans="1:19" ht="20" customHeight="1">
      <c r="A388" s="149"/>
      <c r="B388" s="171"/>
      <c r="C388" s="115" t="s">
        <v>132</v>
      </c>
      <c r="D388" s="135"/>
      <c r="E388" s="135"/>
      <c r="F388" s="135"/>
      <c r="G388" s="135"/>
      <c r="H388" s="138"/>
      <c r="I388" s="141"/>
      <c r="J388" s="141"/>
      <c r="K388" s="141"/>
      <c r="L388" s="147"/>
      <c r="M388" s="130"/>
      <c r="N388" s="130"/>
      <c r="O388" s="130"/>
      <c r="P388" s="130"/>
      <c r="Q388" s="130"/>
      <c r="R388" s="130"/>
      <c r="S388" s="120"/>
    </row>
    <row r="389" spans="1:19" ht="20" customHeight="1">
      <c r="A389" s="149"/>
      <c r="B389" s="171"/>
      <c r="C389" s="18" t="s">
        <v>128</v>
      </c>
      <c r="D389" s="135" t="s">
        <v>98</v>
      </c>
      <c r="E389" s="135" t="s">
        <v>151</v>
      </c>
      <c r="F389" s="135" t="s">
        <v>51</v>
      </c>
      <c r="G389" s="135" t="s">
        <v>149</v>
      </c>
      <c r="H389" s="138"/>
      <c r="I389" s="141"/>
      <c r="J389" s="141">
        <f t="shared" si="15"/>
        <v>0</v>
      </c>
      <c r="K389" s="141">
        <f t="shared" si="16"/>
        <v>0</v>
      </c>
      <c r="L389" s="147"/>
      <c r="M389" s="130" t="s">
        <v>2</v>
      </c>
      <c r="N389" s="130"/>
      <c r="O389" s="130"/>
      <c r="P389" s="130"/>
      <c r="Q389" s="130"/>
      <c r="R389" s="130"/>
      <c r="S389" s="120"/>
    </row>
    <row r="390" spans="1:19" ht="20" customHeight="1" thickBot="1">
      <c r="A390" s="150"/>
      <c r="B390" s="172"/>
      <c r="C390" s="19" t="s">
        <v>134</v>
      </c>
      <c r="D390" s="136" t="s">
        <v>98</v>
      </c>
      <c r="E390" s="136" t="s">
        <v>151</v>
      </c>
      <c r="F390" s="136" t="s">
        <v>51</v>
      </c>
      <c r="G390" s="136" t="s">
        <v>149</v>
      </c>
      <c r="H390" s="139"/>
      <c r="I390" s="142"/>
      <c r="J390" s="142">
        <f t="shared" si="15"/>
        <v>0</v>
      </c>
      <c r="K390" s="142">
        <f t="shared" si="16"/>
        <v>0</v>
      </c>
      <c r="L390" s="148"/>
      <c r="M390" s="123" t="s">
        <v>2</v>
      </c>
      <c r="N390" s="123"/>
      <c r="O390" s="123"/>
      <c r="P390" s="123"/>
      <c r="Q390" s="123"/>
      <c r="R390" s="123"/>
      <c r="S390" s="121"/>
    </row>
    <row r="391" spans="1:19" ht="25.25" customHeight="1">
      <c r="A391" s="157" t="s">
        <v>67</v>
      </c>
      <c r="B391" s="122" t="s">
        <v>15</v>
      </c>
      <c r="C391" s="16" t="s">
        <v>118</v>
      </c>
      <c r="D391" s="122" t="s">
        <v>145</v>
      </c>
      <c r="E391" s="122" t="s">
        <v>151</v>
      </c>
      <c r="F391" s="122" t="s">
        <v>104</v>
      </c>
      <c r="G391" s="122" t="s">
        <v>162</v>
      </c>
      <c r="H391" s="137"/>
      <c r="I391" s="140">
        <v>3.1650498633331678</v>
      </c>
      <c r="J391" s="140">
        <f t="shared" si="15"/>
        <v>3.1650498633331678</v>
      </c>
      <c r="K391" s="140">
        <f t="shared" si="16"/>
        <v>132.93209425999305</v>
      </c>
      <c r="L391" s="146"/>
      <c r="M391" s="122" t="s">
        <v>2</v>
      </c>
      <c r="N391" s="122"/>
      <c r="O391" s="122"/>
      <c r="P391" s="122"/>
      <c r="Q391" s="122"/>
      <c r="R391" s="122">
        <v>52</v>
      </c>
      <c r="S391" s="119">
        <v>4820058226582</v>
      </c>
    </row>
    <row r="392" spans="1:19" ht="25.25" customHeight="1">
      <c r="A392" s="149"/>
      <c r="B392" s="130"/>
      <c r="C392" s="19" t="s">
        <v>134</v>
      </c>
      <c r="D392" s="130" t="s">
        <v>145</v>
      </c>
      <c r="E392" s="130" t="s">
        <v>151</v>
      </c>
      <c r="F392" s="130" t="s">
        <v>104</v>
      </c>
      <c r="G392" s="130" t="s">
        <v>162</v>
      </c>
      <c r="H392" s="138"/>
      <c r="I392" s="141"/>
      <c r="J392" s="141">
        <f t="shared" si="15"/>
        <v>0</v>
      </c>
      <c r="K392" s="141">
        <f t="shared" si="16"/>
        <v>0</v>
      </c>
      <c r="L392" s="147"/>
      <c r="M392" s="130" t="s">
        <v>2</v>
      </c>
      <c r="N392" s="130"/>
      <c r="O392" s="130"/>
      <c r="P392" s="130"/>
      <c r="Q392" s="130"/>
      <c r="R392" s="130"/>
      <c r="S392" s="120"/>
    </row>
    <row r="393" spans="1:19" ht="25.25" customHeight="1" thickBot="1">
      <c r="A393" s="150"/>
      <c r="B393" s="123"/>
      <c r="C393" s="20" t="s">
        <v>142</v>
      </c>
      <c r="D393" s="123" t="s">
        <v>145</v>
      </c>
      <c r="E393" s="123" t="s">
        <v>151</v>
      </c>
      <c r="F393" s="123" t="s">
        <v>104</v>
      </c>
      <c r="G393" s="123" t="s">
        <v>162</v>
      </c>
      <c r="H393" s="139"/>
      <c r="I393" s="142"/>
      <c r="J393" s="142">
        <f t="shared" si="15"/>
        <v>0</v>
      </c>
      <c r="K393" s="142">
        <f t="shared" si="16"/>
        <v>0</v>
      </c>
      <c r="L393" s="148"/>
      <c r="M393" s="123" t="s">
        <v>2</v>
      </c>
      <c r="N393" s="123"/>
      <c r="O393" s="123"/>
      <c r="P393" s="123"/>
      <c r="Q393" s="123"/>
      <c r="R393" s="123"/>
      <c r="S393" s="121"/>
    </row>
    <row r="394" spans="1:19" ht="15.6" customHeight="1">
      <c r="A394" s="157" t="s">
        <v>67</v>
      </c>
      <c r="B394" s="122" t="s">
        <v>26</v>
      </c>
      <c r="C394" s="10" t="s">
        <v>113</v>
      </c>
      <c r="D394" s="122" t="s">
        <v>145</v>
      </c>
      <c r="E394" s="122" t="s">
        <v>151</v>
      </c>
      <c r="F394" s="122" t="s">
        <v>104</v>
      </c>
      <c r="G394" s="122" t="s">
        <v>162</v>
      </c>
      <c r="H394" s="138"/>
      <c r="I394" s="140">
        <v>3.5359974319501948</v>
      </c>
      <c r="J394" s="140">
        <f t="shared" si="15"/>
        <v>3.5359974319501948</v>
      </c>
      <c r="K394" s="140">
        <f t="shared" si="16"/>
        <v>148.51189214190819</v>
      </c>
      <c r="L394" s="146"/>
      <c r="M394" s="122" t="s">
        <v>2</v>
      </c>
      <c r="N394" s="122"/>
      <c r="O394" s="122"/>
      <c r="P394" s="122"/>
      <c r="Q394" s="122"/>
      <c r="R394" s="122">
        <v>52</v>
      </c>
      <c r="S394" s="119">
        <v>4820058225080</v>
      </c>
    </row>
    <row r="395" spans="1:19" ht="15.6" customHeight="1">
      <c r="A395" s="149"/>
      <c r="B395" s="130"/>
      <c r="C395" s="18" t="s">
        <v>118</v>
      </c>
      <c r="D395" s="130" t="s">
        <v>145</v>
      </c>
      <c r="E395" s="130" t="s">
        <v>151</v>
      </c>
      <c r="F395" s="130" t="s">
        <v>104</v>
      </c>
      <c r="G395" s="130" t="s">
        <v>162</v>
      </c>
      <c r="H395" s="138"/>
      <c r="I395" s="141"/>
      <c r="J395" s="141">
        <f t="shared" si="15"/>
        <v>0</v>
      </c>
      <c r="K395" s="141">
        <f t="shared" si="16"/>
        <v>0</v>
      </c>
      <c r="L395" s="147"/>
      <c r="M395" s="130" t="s">
        <v>2</v>
      </c>
      <c r="N395" s="130"/>
      <c r="O395" s="130"/>
      <c r="P395" s="130"/>
      <c r="Q395" s="130"/>
      <c r="R395" s="130"/>
      <c r="S395" s="120"/>
    </row>
    <row r="396" spans="1:19" ht="15.6" customHeight="1">
      <c r="A396" s="149"/>
      <c r="B396" s="130"/>
      <c r="C396" s="18" t="s">
        <v>143</v>
      </c>
      <c r="D396" s="130" t="s">
        <v>145</v>
      </c>
      <c r="E396" s="130" t="s">
        <v>151</v>
      </c>
      <c r="F396" s="130" t="s">
        <v>104</v>
      </c>
      <c r="G396" s="130" t="s">
        <v>162</v>
      </c>
      <c r="H396" s="138"/>
      <c r="I396" s="141"/>
      <c r="J396" s="141">
        <f t="shared" si="15"/>
        <v>0</v>
      </c>
      <c r="K396" s="141">
        <f t="shared" si="16"/>
        <v>0</v>
      </c>
      <c r="L396" s="147"/>
      <c r="M396" s="130" t="s">
        <v>2</v>
      </c>
      <c r="N396" s="130"/>
      <c r="O396" s="130"/>
      <c r="P396" s="130"/>
      <c r="Q396" s="130"/>
      <c r="R396" s="130"/>
      <c r="S396" s="120"/>
    </row>
    <row r="397" spans="1:19" ht="15.6" customHeight="1">
      <c r="A397" s="149"/>
      <c r="B397" s="130"/>
      <c r="C397" s="18" t="s">
        <v>134</v>
      </c>
      <c r="D397" s="130" t="s">
        <v>145</v>
      </c>
      <c r="E397" s="130" t="s">
        <v>151</v>
      </c>
      <c r="F397" s="130" t="s">
        <v>104</v>
      </c>
      <c r="G397" s="130" t="s">
        <v>162</v>
      </c>
      <c r="H397" s="138"/>
      <c r="I397" s="141"/>
      <c r="J397" s="141">
        <f t="shared" si="15"/>
        <v>0</v>
      </c>
      <c r="K397" s="141">
        <f t="shared" si="16"/>
        <v>0</v>
      </c>
      <c r="L397" s="147"/>
      <c r="M397" s="130" t="s">
        <v>2</v>
      </c>
      <c r="N397" s="130"/>
      <c r="O397" s="130"/>
      <c r="P397" s="130"/>
      <c r="Q397" s="130"/>
      <c r="R397" s="130"/>
      <c r="S397" s="120"/>
    </row>
    <row r="398" spans="1:19" ht="15.6" customHeight="1" thickBot="1">
      <c r="A398" s="150"/>
      <c r="B398" s="123"/>
      <c r="C398" s="20" t="s">
        <v>142</v>
      </c>
      <c r="D398" s="123" t="s">
        <v>145</v>
      </c>
      <c r="E398" s="123" t="s">
        <v>151</v>
      </c>
      <c r="F398" s="123" t="s">
        <v>104</v>
      </c>
      <c r="G398" s="123" t="s">
        <v>162</v>
      </c>
      <c r="H398" s="139"/>
      <c r="I398" s="142"/>
      <c r="J398" s="142">
        <f t="shared" si="15"/>
        <v>0</v>
      </c>
      <c r="K398" s="142">
        <f t="shared" si="16"/>
        <v>0</v>
      </c>
      <c r="L398" s="148"/>
      <c r="M398" s="123" t="s">
        <v>2</v>
      </c>
      <c r="N398" s="123"/>
      <c r="O398" s="123"/>
      <c r="P398" s="123"/>
      <c r="Q398" s="123"/>
      <c r="R398" s="123"/>
      <c r="S398" s="121"/>
    </row>
    <row r="399" spans="1:19" ht="80" customHeight="1" thickBot="1">
      <c r="A399" s="77" t="s">
        <v>68</v>
      </c>
      <c r="B399" s="36" t="s">
        <v>25</v>
      </c>
      <c r="C399" s="36" t="s">
        <v>157</v>
      </c>
      <c r="D399" s="36" t="s">
        <v>158</v>
      </c>
      <c r="E399" s="36" t="s">
        <v>151</v>
      </c>
      <c r="F399" s="36" t="s">
        <v>51</v>
      </c>
      <c r="G399" s="36" t="s">
        <v>163</v>
      </c>
      <c r="H399" s="44"/>
      <c r="I399" s="45">
        <v>2.8046000000000002</v>
      </c>
      <c r="J399" s="45">
        <f>I399*(1-($I$2+$I$3))*(1-$I$4)</f>
        <v>2.8046000000000002</v>
      </c>
      <c r="K399" s="45">
        <f>J399*$I$5</f>
        <v>117.79320000000001</v>
      </c>
      <c r="L399" s="65"/>
      <c r="M399" s="36" t="s">
        <v>2</v>
      </c>
      <c r="N399" s="36"/>
      <c r="O399" s="36"/>
      <c r="P399" s="36"/>
      <c r="Q399" s="36"/>
      <c r="R399" s="36">
        <v>12</v>
      </c>
      <c r="S399" s="61">
        <v>4820058222577</v>
      </c>
    </row>
    <row r="400" spans="1:19" ht="27.6" customHeight="1">
      <c r="A400" s="157" t="s">
        <v>68</v>
      </c>
      <c r="B400" s="122" t="s">
        <v>35</v>
      </c>
      <c r="C400" s="16" t="s">
        <v>113</v>
      </c>
      <c r="D400" s="122" t="s">
        <v>98</v>
      </c>
      <c r="E400" s="122" t="s">
        <v>151</v>
      </c>
      <c r="F400" s="122" t="s">
        <v>51</v>
      </c>
      <c r="G400" s="122" t="s">
        <v>212</v>
      </c>
      <c r="H400" s="137"/>
      <c r="I400" s="140">
        <v>4.1003205148573736</v>
      </c>
      <c r="J400" s="140">
        <f t="shared" si="15"/>
        <v>4.1003205148573736</v>
      </c>
      <c r="K400" s="140">
        <f t="shared" si="16"/>
        <v>172.21346162400968</v>
      </c>
      <c r="L400" s="146"/>
      <c r="M400" s="122" t="s">
        <v>2</v>
      </c>
      <c r="N400" s="122"/>
      <c r="O400" s="122"/>
      <c r="P400" s="122"/>
      <c r="Q400" s="122"/>
      <c r="R400" s="122">
        <v>10</v>
      </c>
      <c r="S400" s="119">
        <v>4820058222751</v>
      </c>
    </row>
    <row r="401" spans="1:19" ht="27.6" customHeight="1">
      <c r="A401" s="149"/>
      <c r="B401" s="130"/>
      <c r="C401" s="19" t="s">
        <v>118</v>
      </c>
      <c r="D401" s="130" t="s">
        <v>98</v>
      </c>
      <c r="E401" s="130" t="s">
        <v>151</v>
      </c>
      <c r="F401" s="130" t="s">
        <v>51</v>
      </c>
      <c r="G401" s="130" t="s">
        <v>150</v>
      </c>
      <c r="H401" s="138"/>
      <c r="I401" s="141"/>
      <c r="J401" s="141">
        <f t="shared" si="15"/>
        <v>0</v>
      </c>
      <c r="K401" s="141">
        <f t="shared" si="16"/>
        <v>0</v>
      </c>
      <c r="L401" s="147"/>
      <c r="M401" s="130" t="s">
        <v>2</v>
      </c>
      <c r="N401" s="130"/>
      <c r="O401" s="130"/>
      <c r="P401" s="130"/>
      <c r="Q401" s="130"/>
      <c r="R401" s="130"/>
      <c r="S401" s="120"/>
    </row>
    <row r="402" spans="1:19" ht="27.6" customHeight="1" thickBot="1">
      <c r="A402" s="149"/>
      <c r="B402" s="130"/>
      <c r="C402" s="18" t="s">
        <v>128</v>
      </c>
      <c r="D402" s="130" t="s">
        <v>98</v>
      </c>
      <c r="E402" s="130" t="s">
        <v>151</v>
      </c>
      <c r="F402" s="130" t="s">
        <v>51</v>
      </c>
      <c r="G402" s="130" t="s">
        <v>150</v>
      </c>
      <c r="H402" s="138"/>
      <c r="I402" s="141"/>
      <c r="J402" s="141">
        <f t="shared" si="15"/>
        <v>0</v>
      </c>
      <c r="K402" s="141">
        <f t="shared" si="16"/>
        <v>0</v>
      </c>
      <c r="L402" s="147"/>
      <c r="M402" s="130" t="s">
        <v>2</v>
      </c>
      <c r="N402" s="130"/>
      <c r="O402" s="130"/>
      <c r="P402" s="130"/>
      <c r="Q402" s="130"/>
      <c r="R402" s="130"/>
      <c r="S402" s="120"/>
    </row>
    <row r="403" spans="1:19" ht="16.25" hidden="1" customHeight="1">
      <c r="A403" s="149"/>
      <c r="B403" s="130"/>
      <c r="C403" s="19" t="s">
        <v>134</v>
      </c>
      <c r="D403" s="130" t="s">
        <v>98</v>
      </c>
      <c r="E403" s="130" t="s">
        <v>151</v>
      </c>
      <c r="F403" s="130" t="s">
        <v>51</v>
      </c>
      <c r="G403" s="130" t="s">
        <v>150</v>
      </c>
      <c r="H403" s="138"/>
      <c r="I403" s="141"/>
      <c r="J403" s="141">
        <f t="shared" si="15"/>
        <v>0</v>
      </c>
      <c r="K403" s="141">
        <f t="shared" si="16"/>
        <v>0</v>
      </c>
      <c r="L403" s="147"/>
      <c r="M403" s="130" t="s">
        <v>2</v>
      </c>
      <c r="N403" s="130"/>
      <c r="O403" s="130"/>
      <c r="P403" s="130"/>
      <c r="Q403" s="130"/>
      <c r="R403" s="130"/>
      <c r="S403" s="120"/>
    </row>
    <row r="404" spans="1:19" ht="16.25" hidden="1" customHeight="1" thickBot="1">
      <c r="A404" s="150"/>
      <c r="B404" s="123"/>
      <c r="C404" s="26" t="s">
        <v>142</v>
      </c>
      <c r="D404" s="123" t="s">
        <v>98</v>
      </c>
      <c r="E404" s="123" t="s">
        <v>151</v>
      </c>
      <c r="F404" s="123" t="s">
        <v>51</v>
      </c>
      <c r="G404" s="123" t="s">
        <v>150</v>
      </c>
      <c r="H404" s="139"/>
      <c r="I404" s="142"/>
      <c r="J404" s="142">
        <f t="shared" si="15"/>
        <v>0</v>
      </c>
      <c r="K404" s="142">
        <f t="shared" si="16"/>
        <v>0</v>
      </c>
      <c r="L404" s="148"/>
      <c r="M404" s="123" t="s">
        <v>2</v>
      </c>
      <c r="N404" s="123"/>
      <c r="O404" s="123"/>
      <c r="P404" s="123"/>
      <c r="Q404" s="123"/>
      <c r="R404" s="123"/>
      <c r="S404" s="121"/>
    </row>
    <row r="405" spans="1:19" ht="20" customHeight="1">
      <c r="A405" s="157" t="s">
        <v>68</v>
      </c>
      <c r="B405" s="170" t="s">
        <v>204</v>
      </c>
      <c r="C405" s="16" t="s">
        <v>113</v>
      </c>
      <c r="D405" s="134" t="s">
        <v>98</v>
      </c>
      <c r="E405" s="134" t="s">
        <v>151</v>
      </c>
      <c r="F405" s="134" t="s">
        <v>51</v>
      </c>
      <c r="G405" s="134" t="s">
        <v>212</v>
      </c>
      <c r="H405" s="137"/>
      <c r="I405" s="140">
        <v>4.10032051485737</v>
      </c>
      <c r="J405" s="140">
        <f t="shared" si="15"/>
        <v>4.10032051485737</v>
      </c>
      <c r="K405" s="140">
        <f t="shared" si="16"/>
        <v>172.21346162400954</v>
      </c>
      <c r="L405" s="146"/>
      <c r="M405" s="122" t="s">
        <v>2</v>
      </c>
      <c r="N405" s="122"/>
      <c r="O405" s="122"/>
      <c r="P405" s="122"/>
      <c r="Q405" s="122"/>
      <c r="R405" s="122">
        <v>10</v>
      </c>
      <c r="S405" s="119">
        <v>4820197143498</v>
      </c>
    </row>
    <row r="406" spans="1:19" ht="20" customHeight="1">
      <c r="A406" s="149"/>
      <c r="B406" s="171"/>
      <c r="C406" s="19" t="s">
        <v>118</v>
      </c>
      <c r="D406" s="135" t="s">
        <v>98</v>
      </c>
      <c r="E406" s="135" t="s">
        <v>151</v>
      </c>
      <c r="F406" s="135" t="s">
        <v>51</v>
      </c>
      <c r="G406" s="135" t="s">
        <v>149</v>
      </c>
      <c r="H406" s="138"/>
      <c r="I406" s="141"/>
      <c r="J406" s="141">
        <f t="shared" si="15"/>
        <v>0</v>
      </c>
      <c r="K406" s="141">
        <f t="shared" si="16"/>
        <v>0</v>
      </c>
      <c r="L406" s="147"/>
      <c r="M406" s="130" t="s">
        <v>2</v>
      </c>
      <c r="N406" s="130"/>
      <c r="O406" s="130"/>
      <c r="P406" s="130"/>
      <c r="Q406" s="130"/>
      <c r="R406" s="130"/>
      <c r="S406" s="120"/>
    </row>
    <row r="407" spans="1:19" ht="20" customHeight="1">
      <c r="A407" s="149"/>
      <c r="B407" s="171"/>
      <c r="C407" s="115" t="s">
        <v>132</v>
      </c>
      <c r="D407" s="135"/>
      <c r="E407" s="135"/>
      <c r="F407" s="135"/>
      <c r="G407" s="135"/>
      <c r="H407" s="138"/>
      <c r="I407" s="141"/>
      <c r="J407" s="141"/>
      <c r="K407" s="141"/>
      <c r="L407" s="147"/>
      <c r="M407" s="130"/>
      <c r="N407" s="130"/>
      <c r="O407" s="130"/>
      <c r="P407" s="130"/>
      <c r="Q407" s="130"/>
      <c r="R407" s="130"/>
      <c r="S407" s="120"/>
    </row>
    <row r="408" spans="1:19" ht="20" customHeight="1">
      <c r="A408" s="149"/>
      <c r="B408" s="171"/>
      <c r="C408" s="18" t="s">
        <v>128</v>
      </c>
      <c r="D408" s="135" t="s">
        <v>98</v>
      </c>
      <c r="E408" s="135" t="s">
        <v>151</v>
      </c>
      <c r="F408" s="135" t="s">
        <v>51</v>
      </c>
      <c r="G408" s="135" t="s">
        <v>149</v>
      </c>
      <c r="H408" s="138"/>
      <c r="I408" s="141"/>
      <c r="J408" s="141">
        <f t="shared" si="15"/>
        <v>0</v>
      </c>
      <c r="K408" s="141">
        <f t="shared" si="16"/>
        <v>0</v>
      </c>
      <c r="L408" s="147"/>
      <c r="M408" s="130" t="s">
        <v>2</v>
      </c>
      <c r="N408" s="130"/>
      <c r="O408" s="130"/>
      <c r="P408" s="130"/>
      <c r="Q408" s="130"/>
      <c r="R408" s="130"/>
      <c r="S408" s="120"/>
    </row>
    <row r="409" spans="1:19" ht="20" customHeight="1" thickBot="1">
      <c r="A409" s="150"/>
      <c r="B409" s="172"/>
      <c r="C409" s="19" t="s">
        <v>134</v>
      </c>
      <c r="D409" s="136" t="s">
        <v>98</v>
      </c>
      <c r="E409" s="136" t="s">
        <v>151</v>
      </c>
      <c r="F409" s="136" t="s">
        <v>51</v>
      </c>
      <c r="G409" s="136" t="s">
        <v>149</v>
      </c>
      <c r="H409" s="139"/>
      <c r="I409" s="142"/>
      <c r="J409" s="142">
        <f t="shared" si="15"/>
        <v>0</v>
      </c>
      <c r="K409" s="142">
        <f t="shared" si="16"/>
        <v>0</v>
      </c>
      <c r="L409" s="148"/>
      <c r="M409" s="123" t="s">
        <v>2</v>
      </c>
      <c r="N409" s="123"/>
      <c r="O409" s="123"/>
      <c r="P409" s="123"/>
      <c r="Q409" s="123"/>
      <c r="R409" s="123"/>
      <c r="S409" s="121"/>
    </row>
    <row r="410" spans="1:19" ht="20.45" customHeight="1">
      <c r="A410" s="157" t="s">
        <v>68</v>
      </c>
      <c r="B410" s="170" t="s">
        <v>203</v>
      </c>
      <c r="C410" s="16" t="s">
        <v>113</v>
      </c>
      <c r="D410" s="134" t="s">
        <v>98</v>
      </c>
      <c r="E410" s="134" t="s">
        <v>151</v>
      </c>
      <c r="F410" s="134" t="s">
        <v>51</v>
      </c>
      <c r="G410" s="134" t="s">
        <v>212</v>
      </c>
      <c r="H410" s="137"/>
      <c r="I410" s="140">
        <v>4.10032051485737</v>
      </c>
      <c r="J410" s="140">
        <f t="shared" si="15"/>
        <v>4.10032051485737</v>
      </c>
      <c r="K410" s="140">
        <f t="shared" si="16"/>
        <v>172.21346162400954</v>
      </c>
      <c r="L410" s="146"/>
      <c r="M410" s="122" t="s">
        <v>2</v>
      </c>
      <c r="N410" s="122"/>
      <c r="O410" s="122"/>
      <c r="P410" s="122"/>
      <c r="Q410" s="122"/>
      <c r="R410" s="122">
        <v>10</v>
      </c>
      <c r="S410" s="119">
        <v>4820197143399</v>
      </c>
    </row>
    <row r="411" spans="1:19" ht="20.45" customHeight="1">
      <c r="A411" s="149"/>
      <c r="B411" s="171"/>
      <c r="C411" s="87" t="s">
        <v>139</v>
      </c>
      <c r="D411" s="135"/>
      <c r="E411" s="135"/>
      <c r="F411" s="135"/>
      <c r="G411" s="135"/>
      <c r="H411" s="138"/>
      <c r="I411" s="141"/>
      <c r="J411" s="141"/>
      <c r="K411" s="141"/>
      <c r="L411" s="147"/>
      <c r="M411" s="130"/>
      <c r="N411" s="130"/>
      <c r="O411" s="130"/>
      <c r="P411" s="130"/>
      <c r="Q411" s="130"/>
      <c r="R411" s="130"/>
      <c r="S411" s="120"/>
    </row>
    <row r="412" spans="1:19" ht="20.45" customHeight="1">
      <c r="A412" s="149"/>
      <c r="B412" s="171"/>
      <c r="C412" s="87" t="s">
        <v>132</v>
      </c>
      <c r="D412" s="135"/>
      <c r="E412" s="135"/>
      <c r="F412" s="135"/>
      <c r="G412" s="135"/>
      <c r="H412" s="138"/>
      <c r="I412" s="141"/>
      <c r="J412" s="141"/>
      <c r="K412" s="141"/>
      <c r="L412" s="147"/>
      <c r="M412" s="130"/>
      <c r="N412" s="130"/>
      <c r="O412" s="130"/>
      <c r="P412" s="130"/>
      <c r="Q412" s="130"/>
      <c r="R412" s="130"/>
      <c r="S412" s="120"/>
    </row>
    <row r="413" spans="1:19" ht="20.45" customHeight="1">
      <c r="A413" s="149"/>
      <c r="B413" s="171"/>
      <c r="C413" s="19" t="s">
        <v>118</v>
      </c>
      <c r="D413" s="135" t="s">
        <v>98</v>
      </c>
      <c r="E413" s="135" t="s">
        <v>151</v>
      </c>
      <c r="F413" s="135" t="s">
        <v>51</v>
      </c>
      <c r="G413" s="135" t="s">
        <v>149</v>
      </c>
      <c r="H413" s="138"/>
      <c r="I413" s="141"/>
      <c r="J413" s="141">
        <f t="shared" si="15"/>
        <v>0</v>
      </c>
      <c r="K413" s="141">
        <f t="shared" si="16"/>
        <v>0</v>
      </c>
      <c r="L413" s="147"/>
      <c r="M413" s="130" t="s">
        <v>2</v>
      </c>
      <c r="N413" s="130"/>
      <c r="O413" s="130"/>
      <c r="P413" s="130"/>
      <c r="Q413" s="130"/>
      <c r="R413" s="130"/>
      <c r="S413" s="120"/>
    </row>
    <row r="414" spans="1:19" ht="20.45" customHeight="1">
      <c r="A414" s="149"/>
      <c r="B414" s="171"/>
      <c r="C414" s="19" t="s">
        <v>134</v>
      </c>
      <c r="D414" s="135" t="s">
        <v>98</v>
      </c>
      <c r="E414" s="135" t="s">
        <v>151</v>
      </c>
      <c r="F414" s="135" t="s">
        <v>51</v>
      </c>
      <c r="G414" s="135" t="s">
        <v>149</v>
      </c>
      <c r="H414" s="138"/>
      <c r="I414" s="141"/>
      <c r="J414" s="141">
        <f t="shared" si="15"/>
        <v>0</v>
      </c>
      <c r="K414" s="141">
        <f t="shared" si="16"/>
        <v>0</v>
      </c>
      <c r="L414" s="147"/>
      <c r="M414" s="130" t="s">
        <v>2</v>
      </c>
      <c r="N414" s="130"/>
      <c r="O414" s="130"/>
      <c r="P414" s="130"/>
      <c r="Q414" s="130"/>
      <c r="R414" s="130"/>
      <c r="S414" s="120"/>
    </row>
    <row r="415" spans="1:19" ht="20.45" customHeight="1" thickBot="1">
      <c r="A415" s="150"/>
      <c r="B415" s="172"/>
      <c r="C415" s="26" t="s">
        <v>142</v>
      </c>
      <c r="D415" s="136" t="s">
        <v>98</v>
      </c>
      <c r="E415" s="136" t="s">
        <v>151</v>
      </c>
      <c r="F415" s="136" t="s">
        <v>51</v>
      </c>
      <c r="G415" s="136" t="s">
        <v>149</v>
      </c>
      <c r="H415" s="139"/>
      <c r="I415" s="142"/>
      <c r="J415" s="142">
        <f t="shared" si="15"/>
        <v>0</v>
      </c>
      <c r="K415" s="142">
        <f t="shared" si="16"/>
        <v>0</v>
      </c>
      <c r="L415" s="148"/>
      <c r="M415" s="123" t="s">
        <v>2</v>
      </c>
      <c r="N415" s="123"/>
      <c r="O415" s="123"/>
      <c r="P415" s="123"/>
      <c r="Q415" s="123"/>
      <c r="R415" s="123"/>
      <c r="S415" s="121"/>
    </row>
    <row r="416" spans="1:19" ht="32" hidden="1" customHeight="1">
      <c r="A416" s="157" t="s">
        <v>68</v>
      </c>
      <c r="B416" s="122" t="s">
        <v>36</v>
      </c>
      <c r="C416" s="28" t="s">
        <v>113</v>
      </c>
      <c r="D416" s="122" t="s">
        <v>98</v>
      </c>
      <c r="E416" s="122" t="s">
        <v>151</v>
      </c>
      <c r="F416" s="122" t="s">
        <v>51</v>
      </c>
      <c r="G416" s="122" t="s">
        <v>212</v>
      </c>
      <c r="H416" s="137"/>
      <c r="I416" s="140">
        <v>4.5628383208141141</v>
      </c>
      <c r="J416" s="140">
        <f t="shared" si="15"/>
        <v>4.5628383208141141</v>
      </c>
      <c r="K416" s="140">
        <f t="shared" si="16"/>
        <v>191.6392094741928</v>
      </c>
      <c r="L416" s="146"/>
      <c r="M416" s="122" t="s">
        <v>2</v>
      </c>
      <c r="N416" s="122"/>
      <c r="O416" s="122"/>
      <c r="P416" s="122"/>
      <c r="Q416" s="122"/>
      <c r="R416" s="122">
        <v>10</v>
      </c>
      <c r="S416" s="119">
        <v>4820058229842</v>
      </c>
    </row>
    <row r="417" spans="1:20" ht="22.25" hidden="1" customHeight="1">
      <c r="A417" s="149"/>
      <c r="B417" s="130"/>
      <c r="C417" s="18" t="s">
        <v>10</v>
      </c>
      <c r="D417" s="130" t="s">
        <v>98</v>
      </c>
      <c r="E417" s="130" t="s">
        <v>151</v>
      </c>
      <c r="F417" s="130" t="s">
        <v>51</v>
      </c>
      <c r="G417" s="130" t="s">
        <v>150</v>
      </c>
      <c r="H417" s="138"/>
      <c r="I417" s="141"/>
      <c r="J417" s="141">
        <f t="shared" si="15"/>
        <v>0</v>
      </c>
      <c r="K417" s="141">
        <f t="shared" si="16"/>
        <v>0</v>
      </c>
      <c r="L417" s="147"/>
      <c r="M417" s="130" t="s">
        <v>2</v>
      </c>
      <c r="N417" s="130"/>
      <c r="O417" s="130"/>
      <c r="P417" s="130"/>
      <c r="Q417" s="130"/>
      <c r="R417" s="130"/>
      <c r="S417" s="120"/>
    </row>
    <row r="418" spans="1:20" ht="39.6" customHeight="1">
      <c r="A418" s="149"/>
      <c r="B418" s="130"/>
      <c r="C418" s="18" t="s">
        <v>118</v>
      </c>
      <c r="D418" s="130" t="s">
        <v>98</v>
      </c>
      <c r="E418" s="130" t="s">
        <v>151</v>
      </c>
      <c r="F418" s="130" t="s">
        <v>51</v>
      </c>
      <c r="G418" s="130" t="s">
        <v>150</v>
      </c>
      <c r="H418" s="138"/>
      <c r="I418" s="141"/>
      <c r="J418" s="141">
        <f t="shared" si="15"/>
        <v>0</v>
      </c>
      <c r="K418" s="141">
        <f t="shared" si="16"/>
        <v>0</v>
      </c>
      <c r="L418" s="147"/>
      <c r="M418" s="130" t="s">
        <v>2</v>
      </c>
      <c r="N418" s="130"/>
      <c r="O418" s="130"/>
      <c r="P418" s="130"/>
      <c r="Q418" s="130"/>
      <c r="R418" s="130"/>
      <c r="S418" s="120"/>
    </row>
    <row r="419" spans="1:20" ht="39.6" customHeight="1" thickBot="1">
      <c r="A419" s="149"/>
      <c r="B419" s="130"/>
      <c r="C419" s="18" t="s">
        <v>134</v>
      </c>
      <c r="D419" s="130" t="s">
        <v>98</v>
      </c>
      <c r="E419" s="130" t="s">
        <v>151</v>
      </c>
      <c r="F419" s="130" t="s">
        <v>51</v>
      </c>
      <c r="G419" s="130" t="s">
        <v>150</v>
      </c>
      <c r="H419" s="138"/>
      <c r="I419" s="141"/>
      <c r="J419" s="141">
        <f t="shared" si="15"/>
        <v>0</v>
      </c>
      <c r="K419" s="141">
        <f t="shared" si="16"/>
        <v>0</v>
      </c>
      <c r="L419" s="147"/>
      <c r="M419" s="130" t="s">
        <v>2</v>
      </c>
      <c r="N419" s="130"/>
      <c r="O419" s="130"/>
      <c r="P419" s="130"/>
      <c r="Q419" s="130"/>
      <c r="R419" s="130"/>
      <c r="S419" s="120"/>
    </row>
    <row r="420" spans="1:20" ht="22.25" hidden="1" customHeight="1" thickBot="1">
      <c r="A420" s="150"/>
      <c r="B420" s="123"/>
      <c r="C420" s="20" t="s">
        <v>6</v>
      </c>
      <c r="D420" s="123" t="s">
        <v>98</v>
      </c>
      <c r="E420" s="123" t="s">
        <v>151</v>
      </c>
      <c r="F420" s="123" t="s">
        <v>51</v>
      </c>
      <c r="G420" s="123" t="s">
        <v>150</v>
      </c>
      <c r="H420" s="139"/>
      <c r="I420" s="142"/>
      <c r="J420" s="142">
        <f t="shared" si="15"/>
        <v>0</v>
      </c>
      <c r="K420" s="142">
        <f t="shared" si="16"/>
        <v>0</v>
      </c>
      <c r="L420" s="148"/>
      <c r="M420" s="123" t="s">
        <v>2</v>
      </c>
      <c r="N420" s="123"/>
      <c r="O420" s="123"/>
      <c r="P420" s="123"/>
      <c r="Q420" s="123"/>
      <c r="R420" s="123"/>
      <c r="S420" s="121"/>
    </row>
    <row r="421" spans="1:20" ht="22.25" hidden="1" customHeight="1">
      <c r="A421" s="149"/>
      <c r="B421" s="135"/>
      <c r="C421" s="19" t="s">
        <v>120</v>
      </c>
      <c r="D421" s="135" t="s">
        <v>98</v>
      </c>
      <c r="E421" s="135" t="s">
        <v>151</v>
      </c>
      <c r="F421" s="135" t="s">
        <v>51</v>
      </c>
      <c r="G421" s="135" t="s">
        <v>150</v>
      </c>
      <c r="H421" s="130"/>
      <c r="I421" s="141"/>
      <c r="J421" s="141">
        <f t="shared" si="15"/>
        <v>0</v>
      </c>
      <c r="K421" s="141">
        <f t="shared" si="16"/>
        <v>0</v>
      </c>
      <c r="L421" s="147"/>
      <c r="M421" s="130" t="s">
        <v>2</v>
      </c>
      <c r="N421" s="130"/>
      <c r="O421" s="130"/>
      <c r="P421" s="130"/>
      <c r="Q421" s="130"/>
      <c r="R421" s="130"/>
      <c r="S421" s="120"/>
    </row>
    <row r="422" spans="1:20" ht="22.25" hidden="1" customHeight="1">
      <c r="A422" s="149"/>
      <c r="B422" s="135"/>
      <c r="C422" s="19" t="s">
        <v>166</v>
      </c>
      <c r="D422" s="135" t="s">
        <v>98</v>
      </c>
      <c r="E422" s="135" t="s">
        <v>151</v>
      </c>
      <c r="F422" s="135" t="s">
        <v>51</v>
      </c>
      <c r="G422" s="135" t="s">
        <v>150</v>
      </c>
      <c r="H422" s="130"/>
      <c r="I422" s="141"/>
      <c r="J422" s="141">
        <f t="shared" si="15"/>
        <v>0</v>
      </c>
      <c r="K422" s="141">
        <f t="shared" si="16"/>
        <v>0</v>
      </c>
      <c r="L422" s="147"/>
      <c r="M422" s="130" t="s">
        <v>2</v>
      </c>
      <c r="N422" s="130"/>
      <c r="O422" s="130"/>
      <c r="P422" s="130"/>
      <c r="Q422" s="130"/>
      <c r="R422" s="130"/>
      <c r="S422" s="120"/>
    </row>
    <row r="423" spans="1:20" ht="22.25" hidden="1" customHeight="1" thickBot="1">
      <c r="A423" s="150"/>
      <c r="B423" s="136"/>
      <c r="C423" s="26" t="s">
        <v>135</v>
      </c>
      <c r="D423" s="136" t="s">
        <v>98</v>
      </c>
      <c r="E423" s="136" t="s">
        <v>151</v>
      </c>
      <c r="F423" s="136" t="s">
        <v>51</v>
      </c>
      <c r="G423" s="136" t="s">
        <v>150</v>
      </c>
      <c r="H423" s="123"/>
      <c r="I423" s="142"/>
      <c r="J423" s="142">
        <f t="shared" si="15"/>
        <v>0</v>
      </c>
      <c r="K423" s="142">
        <f t="shared" si="16"/>
        <v>0</v>
      </c>
      <c r="L423" s="148"/>
      <c r="M423" s="123" t="s">
        <v>2</v>
      </c>
      <c r="N423" s="123"/>
      <c r="O423" s="123"/>
      <c r="P423" s="123"/>
      <c r="Q423" s="123"/>
      <c r="R423" s="123"/>
      <c r="S423" s="121"/>
    </row>
    <row r="424" spans="1:20" ht="13.25" hidden="1" customHeight="1">
      <c r="A424" s="124" t="s">
        <v>68</v>
      </c>
      <c r="B424" s="79" t="s">
        <v>37</v>
      </c>
      <c r="C424" s="87" t="s">
        <v>142</v>
      </c>
      <c r="D424" s="127" t="s">
        <v>98</v>
      </c>
      <c r="E424" s="127" t="s">
        <v>151</v>
      </c>
      <c r="F424" s="127" t="s">
        <v>51</v>
      </c>
      <c r="G424" s="127" t="s">
        <v>212</v>
      </c>
      <c r="H424" s="173"/>
      <c r="I424" s="270">
        <v>2.7</v>
      </c>
      <c r="J424" s="270">
        <f>I424</f>
        <v>2.7</v>
      </c>
      <c r="K424" s="270">
        <f t="shared" si="16"/>
        <v>113.4</v>
      </c>
      <c r="L424" s="276"/>
      <c r="M424" s="127" t="s">
        <v>2</v>
      </c>
      <c r="N424" s="127"/>
      <c r="O424" s="127"/>
      <c r="P424" s="127"/>
      <c r="Q424" s="127"/>
      <c r="R424" s="127">
        <v>10</v>
      </c>
      <c r="S424" s="273">
        <v>4820058228982</v>
      </c>
      <c r="T424" s="184" t="s">
        <v>106</v>
      </c>
    </row>
    <row r="425" spans="1:20" ht="13.25" hidden="1" customHeight="1">
      <c r="A425" s="125"/>
      <c r="B425" s="81" t="s">
        <v>69</v>
      </c>
      <c r="C425" s="88" t="s">
        <v>142</v>
      </c>
      <c r="D425" s="128"/>
      <c r="E425" s="128" t="s">
        <v>151</v>
      </c>
      <c r="F425" s="128" t="s">
        <v>51</v>
      </c>
      <c r="G425" s="128" t="s">
        <v>150</v>
      </c>
      <c r="H425" s="174"/>
      <c r="I425" s="271"/>
      <c r="J425" s="271">
        <f t="shared" ref="J425:J438" si="17">I425</f>
        <v>0</v>
      </c>
      <c r="K425" s="271">
        <f t="shared" si="16"/>
        <v>0</v>
      </c>
      <c r="L425" s="277"/>
      <c r="M425" s="128" t="s">
        <v>2</v>
      </c>
      <c r="N425" s="128"/>
      <c r="O425" s="128"/>
      <c r="P425" s="128"/>
      <c r="Q425" s="128"/>
      <c r="R425" s="128"/>
      <c r="S425" s="274"/>
      <c r="T425" s="185"/>
    </row>
    <row r="426" spans="1:20" ht="13.25" hidden="1" customHeight="1">
      <c r="A426" s="125"/>
      <c r="B426" s="81" t="s">
        <v>69</v>
      </c>
      <c r="C426" s="88" t="s">
        <v>164</v>
      </c>
      <c r="D426" s="128"/>
      <c r="E426" s="128" t="s">
        <v>151</v>
      </c>
      <c r="F426" s="128" t="s">
        <v>51</v>
      </c>
      <c r="G426" s="128" t="s">
        <v>150</v>
      </c>
      <c r="H426" s="174"/>
      <c r="I426" s="271"/>
      <c r="J426" s="271">
        <f t="shared" si="17"/>
        <v>0</v>
      </c>
      <c r="K426" s="271">
        <f t="shared" si="16"/>
        <v>0</v>
      </c>
      <c r="L426" s="277"/>
      <c r="M426" s="128" t="s">
        <v>2</v>
      </c>
      <c r="N426" s="128"/>
      <c r="O426" s="128"/>
      <c r="P426" s="128"/>
      <c r="Q426" s="128"/>
      <c r="R426" s="128"/>
      <c r="S426" s="274"/>
      <c r="T426" s="185"/>
    </row>
    <row r="427" spans="1:20" ht="13.25" hidden="1" customHeight="1">
      <c r="A427" s="125"/>
      <c r="B427" s="81" t="s">
        <v>69</v>
      </c>
      <c r="C427" s="88" t="s">
        <v>123</v>
      </c>
      <c r="D427" s="128"/>
      <c r="E427" s="128" t="s">
        <v>151</v>
      </c>
      <c r="F427" s="128" t="s">
        <v>51</v>
      </c>
      <c r="G427" s="128" t="s">
        <v>150</v>
      </c>
      <c r="H427" s="174"/>
      <c r="I427" s="271"/>
      <c r="J427" s="271">
        <f t="shared" si="17"/>
        <v>0</v>
      </c>
      <c r="K427" s="271">
        <f t="shared" si="16"/>
        <v>0</v>
      </c>
      <c r="L427" s="277"/>
      <c r="M427" s="128" t="s">
        <v>2</v>
      </c>
      <c r="N427" s="128"/>
      <c r="O427" s="128"/>
      <c r="P427" s="128"/>
      <c r="Q427" s="128"/>
      <c r="R427" s="128"/>
      <c r="S427" s="274"/>
      <c r="T427" s="185"/>
    </row>
    <row r="428" spans="1:20" ht="13.25" hidden="1" customHeight="1">
      <c r="A428" s="125"/>
      <c r="B428" s="81" t="s">
        <v>70</v>
      </c>
      <c r="C428" s="88" t="s">
        <v>118</v>
      </c>
      <c r="D428" s="128"/>
      <c r="E428" s="128" t="s">
        <v>151</v>
      </c>
      <c r="F428" s="128" t="s">
        <v>51</v>
      </c>
      <c r="G428" s="128" t="s">
        <v>150</v>
      </c>
      <c r="H428" s="174"/>
      <c r="I428" s="271"/>
      <c r="J428" s="271">
        <f t="shared" si="17"/>
        <v>0</v>
      </c>
      <c r="K428" s="271">
        <f t="shared" si="16"/>
        <v>0</v>
      </c>
      <c r="L428" s="277"/>
      <c r="M428" s="128" t="s">
        <v>2</v>
      </c>
      <c r="N428" s="128"/>
      <c r="O428" s="128"/>
      <c r="P428" s="128"/>
      <c r="Q428" s="128"/>
      <c r="R428" s="128"/>
      <c r="S428" s="274"/>
      <c r="T428" s="185"/>
    </row>
    <row r="429" spans="1:20" ht="13.25" hidden="1" customHeight="1">
      <c r="A429" s="125"/>
      <c r="B429" s="81" t="s">
        <v>70</v>
      </c>
      <c r="C429" s="88" t="s">
        <v>7</v>
      </c>
      <c r="D429" s="128"/>
      <c r="E429" s="128" t="s">
        <v>151</v>
      </c>
      <c r="F429" s="128" t="s">
        <v>51</v>
      </c>
      <c r="G429" s="128" t="s">
        <v>150</v>
      </c>
      <c r="H429" s="174"/>
      <c r="I429" s="271"/>
      <c r="J429" s="271">
        <f t="shared" si="17"/>
        <v>0</v>
      </c>
      <c r="K429" s="271">
        <f t="shared" si="16"/>
        <v>0</v>
      </c>
      <c r="L429" s="277"/>
      <c r="M429" s="128" t="s">
        <v>2</v>
      </c>
      <c r="N429" s="128"/>
      <c r="O429" s="128"/>
      <c r="P429" s="128"/>
      <c r="Q429" s="128"/>
      <c r="R429" s="128"/>
      <c r="S429" s="274"/>
      <c r="T429" s="185"/>
    </row>
    <row r="430" spans="1:20" ht="13.25" hidden="1" customHeight="1">
      <c r="A430" s="125"/>
      <c r="B430" s="81" t="s">
        <v>38</v>
      </c>
      <c r="C430" s="88" t="s">
        <v>142</v>
      </c>
      <c r="D430" s="128"/>
      <c r="E430" s="128" t="s">
        <v>151</v>
      </c>
      <c r="F430" s="128" t="s">
        <v>51</v>
      </c>
      <c r="G430" s="128" t="s">
        <v>150</v>
      </c>
      <c r="H430" s="174"/>
      <c r="I430" s="271"/>
      <c r="J430" s="271">
        <f t="shared" si="17"/>
        <v>0</v>
      </c>
      <c r="K430" s="271">
        <f t="shared" si="16"/>
        <v>0</v>
      </c>
      <c r="L430" s="277"/>
      <c r="M430" s="128" t="s">
        <v>2</v>
      </c>
      <c r="N430" s="128"/>
      <c r="O430" s="128"/>
      <c r="P430" s="128"/>
      <c r="Q430" s="128"/>
      <c r="R430" s="128"/>
      <c r="S430" s="274"/>
      <c r="T430" s="185"/>
    </row>
    <row r="431" spans="1:20" ht="13.25" hidden="1" customHeight="1">
      <c r="A431" s="125"/>
      <c r="B431" s="81" t="s">
        <v>71</v>
      </c>
      <c r="C431" s="88" t="s">
        <v>113</v>
      </c>
      <c r="D431" s="128"/>
      <c r="E431" s="128" t="s">
        <v>151</v>
      </c>
      <c r="F431" s="128" t="s">
        <v>51</v>
      </c>
      <c r="G431" s="128" t="s">
        <v>150</v>
      </c>
      <c r="H431" s="174"/>
      <c r="I431" s="271"/>
      <c r="J431" s="271">
        <f t="shared" si="17"/>
        <v>0</v>
      </c>
      <c r="K431" s="271">
        <f t="shared" si="16"/>
        <v>0</v>
      </c>
      <c r="L431" s="277"/>
      <c r="M431" s="128" t="s">
        <v>2</v>
      </c>
      <c r="N431" s="128"/>
      <c r="O431" s="128"/>
      <c r="P431" s="128"/>
      <c r="Q431" s="128"/>
      <c r="R431" s="128"/>
      <c r="S431" s="274"/>
      <c r="T431" s="185"/>
    </row>
    <row r="432" spans="1:20" ht="13.25" hidden="1" customHeight="1">
      <c r="A432" s="125"/>
      <c r="B432" s="81" t="s">
        <v>71</v>
      </c>
      <c r="C432" s="88" t="s">
        <v>118</v>
      </c>
      <c r="D432" s="128"/>
      <c r="E432" s="128" t="s">
        <v>151</v>
      </c>
      <c r="F432" s="128" t="s">
        <v>51</v>
      </c>
      <c r="G432" s="128" t="s">
        <v>150</v>
      </c>
      <c r="H432" s="174"/>
      <c r="I432" s="271"/>
      <c r="J432" s="271">
        <f t="shared" si="17"/>
        <v>0</v>
      </c>
      <c r="K432" s="271">
        <f t="shared" si="16"/>
        <v>0</v>
      </c>
      <c r="L432" s="277"/>
      <c r="M432" s="128" t="s">
        <v>2</v>
      </c>
      <c r="N432" s="128"/>
      <c r="O432" s="128"/>
      <c r="P432" s="128"/>
      <c r="Q432" s="128"/>
      <c r="R432" s="128"/>
      <c r="S432" s="274"/>
      <c r="T432" s="185"/>
    </row>
    <row r="433" spans="1:20" ht="13.25" hidden="1" customHeight="1">
      <c r="A433" s="125"/>
      <c r="B433" s="81" t="s">
        <v>39</v>
      </c>
      <c r="C433" s="88" t="s">
        <v>123</v>
      </c>
      <c r="D433" s="128"/>
      <c r="E433" s="128" t="s">
        <v>151</v>
      </c>
      <c r="F433" s="128" t="s">
        <v>51</v>
      </c>
      <c r="G433" s="128" t="s">
        <v>150</v>
      </c>
      <c r="H433" s="174"/>
      <c r="I433" s="271"/>
      <c r="J433" s="271">
        <f t="shared" si="17"/>
        <v>0</v>
      </c>
      <c r="K433" s="271">
        <f t="shared" si="16"/>
        <v>0</v>
      </c>
      <c r="L433" s="277"/>
      <c r="M433" s="128" t="s">
        <v>2</v>
      </c>
      <c r="N433" s="128"/>
      <c r="O433" s="128"/>
      <c r="P433" s="128"/>
      <c r="Q433" s="128"/>
      <c r="R433" s="128"/>
      <c r="S433" s="274"/>
      <c r="T433" s="185"/>
    </row>
    <row r="434" spans="1:20" ht="13.25" hidden="1" customHeight="1">
      <c r="A434" s="125"/>
      <c r="B434" s="81" t="s">
        <v>39</v>
      </c>
      <c r="C434" s="88" t="s">
        <v>132</v>
      </c>
      <c r="D434" s="128"/>
      <c r="E434" s="128" t="s">
        <v>151</v>
      </c>
      <c r="F434" s="128" t="s">
        <v>51</v>
      </c>
      <c r="G434" s="128" t="s">
        <v>150</v>
      </c>
      <c r="H434" s="174"/>
      <c r="I434" s="271"/>
      <c r="J434" s="271">
        <f t="shared" si="17"/>
        <v>0</v>
      </c>
      <c r="K434" s="271">
        <f t="shared" si="16"/>
        <v>0</v>
      </c>
      <c r="L434" s="277"/>
      <c r="M434" s="128" t="s">
        <v>2</v>
      </c>
      <c r="N434" s="128"/>
      <c r="O434" s="128"/>
      <c r="P434" s="128"/>
      <c r="Q434" s="128"/>
      <c r="R434" s="128"/>
      <c r="S434" s="274"/>
      <c r="T434" s="185"/>
    </row>
    <row r="435" spans="1:20" ht="13.25" hidden="1" customHeight="1">
      <c r="A435" s="125"/>
      <c r="B435" s="81" t="s">
        <v>39</v>
      </c>
      <c r="C435" s="88" t="s">
        <v>134</v>
      </c>
      <c r="D435" s="128"/>
      <c r="E435" s="128" t="s">
        <v>151</v>
      </c>
      <c r="F435" s="128" t="s">
        <v>51</v>
      </c>
      <c r="G435" s="128" t="s">
        <v>150</v>
      </c>
      <c r="H435" s="174"/>
      <c r="I435" s="271"/>
      <c r="J435" s="271">
        <f t="shared" si="17"/>
        <v>0</v>
      </c>
      <c r="K435" s="271">
        <f t="shared" si="16"/>
        <v>0</v>
      </c>
      <c r="L435" s="277"/>
      <c r="M435" s="128" t="s">
        <v>2</v>
      </c>
      <c r="N435" s="128"/>
      <c r="O435" s="128"/>
      <c r="P435" s="128"/>
      <c r="Q435" s="128"/>
      <c r="R435" s="128"/>
      <c r="S435" s="274"/>
      <c r="T435" s="185"/>
    </row>
    <row r="436" spans="1:20" ht="13.25" hidden="1" customHeight="1">
      <c r="A436" s="125"/>
      <c r="B436" s="81" t="s">
        <v>39</v>
      </c>
      <c r="C436" s="88" t="s">
        <v>142</v>
      </c>
      <c r="D436" s="128"/>
      <c r="E436" s="128" t="s">
        <v>151</v>
      </c>
      <c r="F436" s="128" t="s">
        <v>51</v>
      </c>
      <c r="G436" s="128" t="s">
        <v>150</v>
      </c>
      <c r="H436" s="174"/>
      <c r="I436" s="271"/>
      <c r="J436" s="271">
        <f t="shared" si="17"/>
        <v>0</v>
      </c>
      <c r="K436" s="271">
        <f t="shared" si="16"/>
        <v>0</v>
      </c>
      <c r="L436" s="277"/>
      <c r="M436" s="128" t="s">
        <v>2</v>
      </c>
      <c r="N436" s="128"/>
      <c r="O436" s="128"/>
      <c r="P436" s="128"/>
      <c r="Q436" s="128"/>
      <c r="R436" s="128"/>
      <c r="S436" s="274"/>
      <c r="T436" s="185"/>
    </row>
    <row r="437" spans="1:20" ht="13.25" hidden="1" customHeight="1">
      <c r="A437" s="125"/>
      <c r="B437" s="81" t="s">
        <v>40</v>
      </c>
      <c r="C437" s="88" t="s">
        <v>142</v>
      </c>
      <c r="D437" s="128"/>
      <c r="E437" s="128" t="s">
        <v>151</v>
      </c>
      <c r="F437" s="128" t="s">
        <v>51</v>
      </c>
      <c r="G437" s="128" t="s">
        <v>150</v>
      </c>
      <c r="H437" s="174"/>
      <c r="I437" s="271"/>
      <c r="J437" s="271">
        <f t="shared" si="17"/>
        <v>0</v>
      </c>
      <c r="K437" s="271">
        <f t="shared" si="16"/>
        <v>0</v>
      </c>
      <c r="L437" s="277"/>
      <c r="M437" s="128" t="s">
        <v>2</v>
      </c>
      <c r="N437" s="128"/>
      <c r="O437" s="128"/>
      <c r="P437" s="128"/>
      <c r="Q437" s="128"/>
      <c r="R437" s="128"/>
      <c r="S437" s="274"/>
      <c r="T437" s="185"/>
    </row>
    <row r="438" spans="1:20" ht="13.25" hidden="1" customHeight="1" thickBot="1">
      <c r="A438" s="126"/>
      <c r="B438" s="83" t="s">
        <v>40</v>
      </c>
      <c r="C438" s="89" t="s">
        <v>164</v>
      </c>
      <c r="D438" s="129"/>
      <c r="E438" s="129" t="s">
        <v>151</v>
      </c>
      <c r="F438" s="129" t="s">
        <v>51</v>
      </c>
      <c r="G438" s="129" t="s">
        <v>150</v>
      </c>
      <c r="H438" s="175"/>
      <c r="I438" s="272"/>
      <c r="J438" s="272">
        <f t="shared" si="17"/>
        <v>0</v>
      </c>
      <c r="K438" s="272">
        <f t="shared" si="16"/>
        <v>0</v>
      </c>
      <c r="L438" s="278"/>
      <c r="M438" s="129" t="s">
        <v>2</v>
      </c>
      <c r="N438" s="129"/>
      <c r="O438" s="129"/>
      <c r="P438" s="129"/>
      <c r="Q438" s="129"/>
      <c r="R438" s="129"/>
      <c r="S438" s="275"/>
      <c r="T438" s="186"/>
    </row>
    <row r="439" spans="1:20" ht="13.25" customHeight="1">
      <c r="A439" s="157" t="s">
        <v>68</v>
      </c>
      <c r="B439" s="122" t="s">
        <v>15</v>
      </c>
      <c r="C439" s="28" t="s">
        <v>112</v>
      </c>
      <c r="D439" s="122" t="s">
        <v>145</v>
      </c>
      <c r="E439" s="122" t="s">
        <v>151</v>
      </c>
      <c r="F439" s="122" t="s">
        <v>51</v>
      </c>
      <c r="G439" s="122" t="s">
        <v>212</v>
      </c>
      <c r="H439" s="122"/>
      <c r="I439" s="140">
        <v>5.9435483870967749</v>
      </c>
      <c r="J439" s="140">
        <f t="shared" si="15"/>
        <v>5.9435483870967749</v>
      </c>
      <c r="K439" s="140">
        <f t="shared" si="16"/>
        <v>249.62903225806454</v>
      </c>
      <c r="L439" s="62"/>
      <c r="M439" s="42" t="s">
        <v>2</v>
      </c>
      <c r="N439" s="17"/>
      <c r="O439" s="35"/>
      <c r="P439" s="50"/>
      <c r="Q439" s="35" t="s">
        <v>2</v>
      </c>
      <c r="R439" s="35">
        <v>10</v>
      </c>
      <c r="S439" s="57">
        <v>4820058222188</v>
      </c>
    </row>
    <row r="440" spans="1:20" ht="13.25" customHeight="1">
      <c r="A440" s="149"/>
      <c r="B440" s="130"/>
      <c r="C440" s="18" t="s">
        <v>113</v>
      </c>
      <c r="D440" s="130" t="s">
        <v>145</v>
      </c>
      <c r="E440" s="130" t="s">
        <v>151</v>
      </c>
      <c r="F440" s="130" t="s">
        <v>51</v>
      </c>
      <c r="G440" s="130" t="s">
        <v>150</v>
      </c>
      <c r="H440" s="130"/>
      <c r="I440" s="141"/>
      <c r="J440" s="141">
        <f t="shared" si="15"/>
        <v>0</v>
      </c>
      <c r="K440" s="141">
        <f t="shared" si="16"/>
        <v>0</v>
      </c>
      <c r="L440" s="63"/>
      <c r="M440" s="41" t="s">
        <v>2</v>
      </c>
      <c r="N440" s="3"/>
      <c r="O440" s="9"/>
      <c r="P440" s="9"/>
      <c r="Q440" s="9" t="s">
        <v>2</v>
      </c>
      <c r="R440" s="9">
        <v>10</v>
      </c>
      <c r="S440" s="58">
        <v>4820058222188</v>
      </c>
    </row>
    <row r="441" spans="1:20" ht="13.25" customHeight="1">
      <c r="A441" s="149"/>
      <c r="B441" s="130"/>
      <c r="C441" s="19" t="s">
        <v>115</v>
      </c>
      <c r="D441" s="130" t="s">
        <v>145</v>
      </c>
      <c r="E441" s="130" t="s">
        <v>151</v>
      </c>
      <c r="F441" s="130" t="s">
        <v>51</v>
      </c>
      <c r="G441" s="130" t="s">
        <v>150</v>
      </c>
      <c r="H441" s="130"/>
      <c r="I441" s="141"/>
      <c r="J441" s="141">
        <f t="shared" si="15"/>
        <v>0</v>
      </c>
      <c r="K441" s="141">
        <f t="shared" si="16"/>
        <v>0</v>
      </c>
      <c r="L441" s="63"/>
      <c r="M441" s="41" t="s">
        <v>2</v>
      </c>
      <c r="N441" s="3"/>
      <c r="O441" s="9"/>
      <c r="P441" s="9"/>
      <c r="Q441" s="9" t="s">
        <v>2</v>
      </c>
      <c r="R441" s="9">
        <v>10</v>
      </c>
      <c r="S441" s="58">
        <v>4820058222188</v>
      </c>
    </row>
    <row r="442" spans="1:20" ht="12.75" customHeight="1">
      <c r="A442" s="149"/>
      <c r="B442" s="130"/>
      <c r="C442" s="18" t="s">
        <v>118</v>
      </c>
      <c r="D442" s="130" t="s">
        <v>145</v>
      </c>
      <c r="E442" s="130" t="s">
        <v>151</v>
      </c>
      <c r="F442" s="130" t="s">
        <v>51</v>
      </c>
      <c r="G442" s="130" t="s">
        <v>150</v>
      </c>
      <c r="H442" s="130"/>
      <c r="I442" s="141"/>
      <c r="J442" s="141">
        <f t="shared" si="15"/>
        <v>0</v>
      </c>
      <c r="K442" s="141">
        <f t="shared" si="16"/>
        <v>0</v>
      </c>
      <c r="L442" s="63"/>
      <c r="M442" s="41" t="s">
        <v>2</v>
      </c>
      <c r="N442" s="3"/>
      <c r="O442" s="9"/>
      <c r="P442" s="9"/>
      <c r="Q442" s="9" t="s">
        <v>2</v>
      </c>
      <c r="R442" s="9">
        <v>10</v>
      </c>
      <c r="S442" s="58">
        <v>4820058222188</v>
      </c>
    </row>
    <row r="443" spans="1:20" ht="13.25" customHeight="1">
      <c r="A443" s="149"/>
      <c r="B443" s="130"/>
      <c r="C443" s="18" t="s">
        <v>123</v>
      </c>
      <c r="D443" s="130" t="s">
        <v>145</v>
      </c>
      <c r="E443" s="130" t="s">
        <v>151</v>
      </c>
      <c r="F443" s="130" t="s">
        <v>51</v>
      </c>
      <c r="G443" s="130" t="s">
        <v>150</v>
      </c>
      <c r="H443" s="130"/>
      <c r="I443" s="141"/>
      <c r="J443" s="141">
        <f t="shared" si="15"/>
        <v>0</v>
      </c>
      <c r="K443" s="141">
        <f t="shared" si="16"/>
        <v>0</v>
      </c>
      <c r="L443" s="63"/>
      <c r="M443" s="41" t="s">
        <v>2</v>
      </c>
      <c r="N443" s="3"/>
      <c r="O443" s="9"/>
      <c r="P443" s="9"/>
      <c r="Q443" s="9" t="s">
        <v>2</v>
      </c>
      <c r="R443" s="9">
        <v>10</v>
      </c>
      <c r="S443" s="58">
        <v>4820058222188</v>
      </c>
    </row>
    <row r="444" spans="1:20" ht="13.25" customHeight="1">
      <c r="A444" s="149"/>
      <c r="B444" s="130"/>
      <c r="C444" s="18" t="s">
        <v>128</v>
      </c>
      <c r="D444" s="130" t="s">
        <v>145</v>
      </c>
      <c r="E444" s="130" t="s">
        <v>151</v>
      </c>
      <c r="F444" s="130" t="s">
        <v>51</v>
      </c>
      <c r="G444" s="130" t="s">
        <v>150</v>
      </c>
      <c r="H444" s="130"/>
      <c r="I444" s="141"/>
      <c r="J444" s="141">
        <f t="shared" ref="J444:J516" si="18">I444*(1-($I$2+$I$3))*(1-$I$4)</f>
        <v>0</v>
      </c>
      <c r="K444" s="141">
        <f t="shared" ref="K444:K516" si="19">J444*$I$5</f>
        <v>0</v>
      </c>
      <c r="L444" s="63"/>
      <c r="M444" s="41" t="s">
        <v>2</v>
      </c>
      <c r="N444" s="3"/>
      <c r="O444" s="9"/>
      <c r="P444" s="9"/>
      <c r="Q444" s="9" t="s">
        <v>2</v>
      </c>
      <c r="R444" s="9">
        <v>10</v>
      </c>
      <c r="S444" s="58">
        <v>4820058222188</v>
      </c>
    </row>
    <row r="445" spans="1:20" ht="13.25" customHeight="1">
      <c r="A445" s="149"/>
      <c r="B445" s="130"/>
      <c r="C445" s="19" t="s">
        <v>131</v>
      </c>
      <c r="D445" s="130" t="s">
        <v>145</v>
      </c>
      <c r="E445" s="130" t="s">
        <v>151</v>
      </c>
      <c r="F445" s="130" t="s">
        <v>51</v>
      </c>
      <c r="G445" s="130" t="s">
        <v>150</v>
      </c>
      <c r="H445" s="130"/>
      <c r="I445" s="141"/>
      <c r="J445" s="141">
        <f t="shared" si="18"/>
        <v>0</v>
      </c>
      <c r="K445" s="141">
        <f t="shared" si="19"/>
        <v>0</v>
      </c>
      <c r="L445" s="63"/>
      <c r="M445" s="41" t="s">
        <v>2</v>
      </c>
      <c r="N445" s="3"/>
      <c r="O445" s="9"/>
      <c r="P445" s="9"/>
      <c r="Q445" s="9" t="s">
        <v>2</v>
      </c>
      <c r="R445" s="9">
        <v>10</v>
      </c>
      <c r="S445" s="58">
        <v>4820058222188</v>
      </c>
    </row>
    <row r="446" spans="1:20" ht="13.25" customHeight="1">
      <c r="A446" s="149"/>
      <c r="B446" s="130"/>
      <c r="C446" s="19" t="s">
        <v>132</v>
      </c>
      <c r="D446" s="130" t="s">
        <v>145</v>
      </c>
      <c r="E446" s="130" t="s">
        <v>151</v>
      </c>
      <c r="F446" s="130" t="s">
        <v>51</v>
      </c>
      <c r="G446" s="130" t="s">
        <v>150</v>
      </c>
      <c r="H446" s="130"/>
      <c r="I446" s="141"/>
      <c r="J446" s="141">
        <f t="shared" si="18"/>
        <v>0</v>
      </c>
      <c r="K446" s="141">
        <f t="shared" si="19"/>
        <v>0</v>
      </c>
      <c r="L446" s="63"/>
      <c r="M446" s="41" t="s">
        <v>2</v>
      </c>
      <c r="N446" s="3"/>
      <c r="O446" s="9"/>
      <c r="P446" s="9"/>
      <c r="Q446" s="9" t="s">
        <v>2</v>
      </c>
      <c r="R446" s="9">
        <v>10</v>
      </c>
      <c r="S446" s="58">
        <v>4820058222188</v>
      </c>
    </row>
    <row r="447" spans="1:20" ht="13.25" customHeight="1">
      <c r="A447" s="149"/>
      <c r="B447" s="130"/>
      <c r="C447" s="19" t="s">
        <v>134</v>
      </c>
      <c r="D447" s="130" t="s">
        <v>145</v>
      </c>
      <c r="E447" s="130" t="s">
        <v>151</v>
      </c>
      <c r="F447" s="130" t="s">
        <v>51</v>
      </c>
      <c r="G447" s="130" t="s">
        <v>150</v>
      </c>
      <c r="H447" s="130"/>
      <c r="I447" s="141"/>
      <c r="J447" s="141">
        <f t="shared" si="18"/>
        <v>0</v>
      </c>
      <c r="K447" s="141">
        <f t="shared" si="19"/>
        <v>0</v>
      </c>
      <c r="L447" s="63"/>
      <c r="M447" s="41" t="s">
        <v>2</v>
      </c>
      <c r="N447" s="3"/>
      <c r="O447" s="9"/>
      <c r="P447" s="9"/>
      <c r="Q447" s="9" t="s">
        <v>2</v>
      </c>
      <c r="R447" s="9">
        <v>10</v>
      </c>
      <c r="S447" s="58">
        <v>4820058222188</v>
      </c>
    </row>
    <row r="448" spans="1:20" ht="13.25" customHeight="1">
      <c r="A448" s="149"/>
      <c r="B448" s="130"/>
      <c r="C448" s="18" t="s">
        <v>138</v>
      </c>
      <c r="D448" s="130" t="s">
        <v>145</v>
      </c>
      <c r="E448" s="130" t="s">
        <v>151</v>
      </c>
      <c r="F448" s="130" t="s">
        <v>51</v>
      </c>
      <c r="G448" s="130" t="s">
        <v>150</v>
      </c>
      <c r="H448" s="130"/>
      <c r="I448" s="141"/>
      <c r="J448" s="141">
        <f t="shared" si="18"/>
        <v>0</v>
      </c>
      <c r="K448" s="141">
        <f t="shared" si="19"/>
        <v>0</v>
      </c>
      <c r="L448" s="63"/>
      <c r="M448" s="41" t="s">
        <v>2</v>
      </c>
      <c r="N448" s="3"/>
      <c r="O448" s="9"/>
      <c r="P448" s="9"/>
      <c r="Q448" s="9" t="s">
        <v>2</v>
      </c>
      <c r="R448" s="9">
        <v>10</v>
      </c>
      <c r="S448" s="58">
        <v>4820058222188</v>
      </c>
    </row>
    <row r="449" spans="1:19" ht="13.25" customHeight="1">
      <c r="A449" s="149"/>
      <c r="B449" s="130"/>
      <c r="C449" s="18" t="s">
        <v>11</v>
      </c>
      <c r="D449" s="130" t="s">
        <v>145</v>
      </c>
      <c r="E449" s="130" t="s">
        <v>151</v>
      </c>
      <c r="F449" s="130" t="s">
        <v>51</v>
      </c>
      <c r="G449" s="130" t="s">
        <v>150</v>
      </c>
      <c r="H449" s="130"/>
      <c r="I449" s="141"/>
      <c r="J449" s="141">
        <f t="shared" si="18"/>
        <v>0</v>
      </c>
      <c r="K449" s="141">
        <f t="shared" si="19"/>
        <v>0</v>
      </c>
      <c r="L449" s="63"/>
      <c r="M449" s="41" t="s">
        <v>2</v>
      </c>
      <c r="N449" s="3"/>
      <c r="O449" s="9"/>
      <c r="P449" s="9"/>
      <c r="Q449" s="9" t="s">
        <v>2</v>
      </c>
      <c r="R449" s="9">
        <v>10</v>
      </c>
      <c r="S449" s="58">
        <v>4820058222188</v>
      </c>
    </row>
    <row r="450" spans="1:19" ht="13.25" customHeight="1">
      <c r="A450" s="149"/>
      <c r="B450" s="130"/>
      <c r="C450" s="88" t="s">
        <v>148</v>
      </c>
      <c r="D450" s="130"/>
      <c r="E450" s="130"/>
      <c r="F450" s="130"/>
      <c r="G450" s="130"/>
      <c r="H450" s="130"/>
      <c r="I450" s="141"/>
      <c r="J450" s="141"/>
      <c r="K450" s="141"/>
      <c r="L450" s="63"/>
      <c r="M450" s="118" t="s">
        <v>2</v>
      </c>
      <c r="N450" s="3"/>
      <c r="O450" s="117"/>
      <c r="P450" s="117"/>
      <c r="Q450" s="117" t="s">
        <v>2</v>
      </c>
      <c r="R450" s="117">
        <v>10</v>
      </c>
      <c r="S450" s="58">
        <v>4820058222188</v>
      </c>
    </row>
    <row r="451" spans="1:19" ht="13.25" customHeight="1">
      <c r="A451" s="149"/>
      <c r="B451" s="130"/>
      <c r="C451" s="88" t="s">
        <v>206</v>
      </c>
      <c r="D451" s="130"/>
      <c r="E451" s="130"/>
      <c r="F451" s="130"/>
      <c r="G451" s="130"/>
      <c r="H451" s="130"/>
      <c r="I451" s="141"/>
      <c r="J451" s="141"/>
      <c r="K451" s="141"/>
      <c r="L451" s="63"/>
      <c r="M451" s="118" t="s">
        <v>2</v>
      </c>
      <c r="N451" s="3"/>
      <c r="O451" s="117"/>
      <c r="P451" s="117"/>
      <c r="Q451" s="117" t="s">
        <v>2</v>
      </c>
      <c r="R451" s="117">
        <v>10</v>
      </c>
      <c r="S451" s="58">
        <v>4820058222188</v>
      </c>
    </row>
    <row r="452" spans="1:19" ht="13.25" customHeight="1" thickBot="1">
      <c r="A452" s="149"/>
      <c r="B452" s="130"/>
      <c r="C452" s="18" t="s">
        <v>142</v>
      </c>
      <c r="D452" s="130" t="s">
        <v>145</v>
      </c>
      <c r="E452" s="130" t="s">
        <v>151</v>
      </c>
      <c r="F452" s="130" t="s">
        <v>51</v>
      </c>
      <c r="G452" s="130" t="s">
        <v>150</v>
      </c>
      <c r="H452" s="130"/>
      <c r="I452" s="141"/>
      <c r="J452" s="141">
        <f t="shared" si="18"/>
        <v>0</v>
      </c>
      <c r="K452" s="141">
        <f t="shared" si="19"/>
        <v>0</v>
      </c>
      <c r="L452" s="63"/>
      <c r="M452" s="41" t="s">
        <v>2</v>
      </c>
      <c r="N452" s="3"/>
      <c r="O452" s="9"/>
      <c r="P452" s="9"/>
      <c r="Q452" s="9" t="s">
        <v>2</v>
      </c>
      <c r="R452" s="9">
        <v>10</v>
      </c>
      <c r="S452" s="58">
        <v>4820058222188</v>
      </c>
    </row>
    <row r="453" spans="1:19" ht="32" customHeight="1">
      <c r="A453" s="157" t="s">
        <v>68</v>
      </c>
      <c r="B453" s="170" t="s">
        <v>202</v>
      </c>
      <c r="C453" s="16" t="s">
        <v>198</v>
      </c>
      <c r="D453" s="122" t="s">
        <v>145</v>
      </c>
      <c r="E453" s="134" t="s">
        <v>151</v>
      </c>
      <c r="F453" s="134" t="s">
        <v>51</v>
      </c>
      <c r="G453" s="134" t="s">
        <v>212</v>
      </c>
      <c r="H453" s="137"/>
      <c r="I453" s="140">
        <v>7.28265106602103</v>
      </c>
      <c r="J453" s="140">
        <f>I453*(1-($I$2+$I$3))*(1-$I$4)</f>
        <v>7.28265106602103</v>
      </c>
      <c r="K453" s="143">
        <f>J453*$I$5</f>
        <v>305.87134477288328</v>
      </c>
      <c r="L453" s="146"/>
      <c r="M453" s="122" t="s">
        <v>2</v>
      </c>
      <c r="N453" s="122"/>
      <c r="O453" s="122"/>
      <c r="P453" s="122"/>
      <c r="Q453" s="122" t="s">
        <v>2</v>
      </c>
      <c r="R453" s="122">
        <v>10</v>
      </c>
      <c r="S453" s="119">
        <v>4820197143573</v>
      </c>
    </row>
    <row r="454" spans="1:19" ht="32" customHeight="1">
      <c r="A454" s="149"/>
      <c r="B454" s="130"/>
      <c r="C454" s="18" t="s">
        <v>199</v>
      </c>
      <c r="D454" s="130"/>
      <c r="E454" s="135"/>
      <c r="F454" s="135"/>
      <c r="G454" s="135"/>
      <c r="H454" s="138"/>
      <c r="I454" s="141"/>
      <c r="J454" s="141"/>
      <c r="K454" s="144"/>
      <c r="L454" s="147"/>
      <c r="M454" s="130"/>
      <c r="N454" s="130"/>
      <c r="O454" s="130"/>
      <c r="P454" s="130"/>
      <c r="Q454" s="130"/>
      <c r="R454" s="130"/>
      <c r="S454" s="120"/>
    </row>
    <row r="455" spans="1:19" ht="32" customHeight="1" thickBot="1">
      <c r="A455" s="150"/>
      <c r="B455" s="123"/>
      <c r="C455" s="20" t="s">
        <v>200</v>
      </c>
      <c r="D455" s="123"/>
      <c r="E455" s="136"/>
      <c r="F455" s="136"/>
      <c r="G455" s="136"/>
      <c r="H455" s="139"/>
      <c r="I455" s="142"/>
      <c r="J455" s="142"/>
      <c r="K455" s="145"/>
      <c r="L455" s="148"/>
      <c r="M455" s="123"/>
      <c r="N455" s="123"/>
      <c r="O455" s="123"/>
      <c r="P455" s="123"/>
      <c r="Q455" s="123"/>
      <c r="R455" s="123"/>
      <c r="S455" s="121"/>
    </row>
    <row r="456" spans="1:19" ht="20.45" customHeight="1">
      <c r="A456" s="157" t="s">
        <v>68</v>
      </c>
      <c r="B456" s="134" t="s">
        <v>41</v>
      </c>
      <c r="C456" s="16" t="s">
        <v>115</v>
      </c>
      <c r="D456" s="134" t="s">
        <v>145</v>
      </c>
      <c r="E456" s="134" t="s">
        <v>151</v>
      </c>
      <c r="F456" s="134" t="s">
        <v>51</v>
      </c>
      <c r="G456" s="134" t="s">
        <v>212</v>
      </c>
      <c r="H456" s="137"/>
      <c r="I456" s="140">
        <v>5.9435483870967749</v>
      </c>
      <c r="J456" s="140">
        <f t="shared" si="18"/>
        <v>5.9435483870967749</v>
      </c>
      <c r="K456" s="140">
        <f t="shared" si="19"/>
        <v>249.62903225806454</v>
      </c>
      <c r="L456" s="62"/>
      <c r="M456" s="42" t="s">
        <v>2</v>
      </c>
      <c r="N456" s="17"/>
      <c r="O456" s="35"/>
      <c r="P456" s="38"/>
      <c r="Q456" s="35" t="s">
        <v>2</v>
      </c>
      <c r="R456" s="35">
        <v>10</v>
      </c>
      <c r="S456" s="57">
        <v>4820197141869</v>
      </c>
    </row>
    <row r="457" spans="1:19" ht="20.45" customHeight="1">
      <c r="A457" s="149"/>
      <c r="B457" s="135"/>
      <c r="C457" s="18" t="s">
        <v>152</v>
      </c>
      <c r="D457" s="135" t="s">
        <v>145</v>
      </c>
      <c r="E457" s="135" t="s">
        <v>151</v>
      </c>
      <c r="F457" s="135" t="s">
        <v>51</v>
      </c>
      <c r="G457" s="135" t="s">
        <v>150</v>
      </c>
      <c r="H457" s="138"/>
      <c r="I457" s="141"/>
      <c r="J457" s="141">
        <f t="shared" si="18"/>
        <v>0</v>
      </c>
      <c r="K457" s="141">
        <f t="shared" si="19"/>
        <v>0</v>
      </c>
      <c r="L457" s="63"/>
      <c r="M457" s="41" t="s">
        <v>2</v>
      </c>
      <c r="N457" s="3"/>
      <c r="O457" s="9"/>
      <c r="P457" s="2"/>
      <c r="Q457" s="9" t="s">
        <v>2</v>
      </c>
      <c r="R457" s="9">
        <v>10</v>
      </c>
      <c r="S457" s="58">
        <v>4820197141869</v>
      </c>
    </row>
    <row r="458" spans="1:19" ht="20.45" customHeight="1">
      <c r="A458" s="149"/>
      <c r="B458" s="135"/>
      <c r="C458" s="18" t="s">
        <v>123</v>
      </c>
      <c r="D458" s="135" t="s">
        <v>145</v>
      </c>
      <c r="E458" s="135" t="s">
        <v>151</v>
      </c>
      <c r="F458" s="135" t="s">
        <v>51</v>
      </c>
      <c r="G458" s="135" t="s">
        <v>150</v>
      </c>
      <c r="H458" s="138"/>
      <c r="I458" s="141"/>
      <c r="J458" s="141">
        <f t="shared" si="18"/>
        <v>0</v>
      </c>
      <c r="K458" s="141">
        <f t="shared" si="19"/>
        <v>0</v>
      </c>
      <c r="L458" s="63"/>
      <c r="M458" s="41" t="s">
        <v>2</v>
      </c>
      <c r="N458" s="3"/>
      <c r="O458" s="9"/>
      <c r="P458" s="2"/>
      <c r="Q458" s="9" t="s">
        <v>2</v>
      </c>
      <c r="R458" s="9">
        <v>10</v>
      </c>
      <c r="S458" s="58">
        <v>4820197141869</v>
      </c>
    </row>
    <row r="459" spans="1:19" ht="20.45" customHeight="1">
      <c r="A459" s="149"/>
      <c r="B459" s="135"/>
      <c r="C459" s="18" t="s">
        <v>131</v>
      </c>
      <c r="D459" s="135" t="s">
        <v>145</v>
      </c>
      <c r="E459" s="135" t="s">
        <v>151</v>
      </c>
      <c r="F459" s="135" t="s">
        <v>51</v>
      </c>
      <c r="G459" s="135" t="s">
        <v>150</v>
      </c>
      <c r="H459" s="138"/>
      <c r="I459" s="141"/>
      <c r="J459" s="141">
        <f t="shared" si="18"/>
        <v>0</v>
      </c>
      <c r="K459" s="141">
        <f t="shared" si="19"/>
        <v>0</v>
      </c>
      <c r="L459" s="63"/>
      <c r="M459" s="41" t="s">
        <v>2</v>
      </c>
      <c r="N459" s="3"/>
      <c r="O459" s="9"/>
      <c r="P459" s="2"/>
      <c r="Q459" s="9" t="s">
        <v>2</v>
      </c>
      <c r="R459" s="9">
        <v>10</v>
      </c>
      <c r="S459" s="58">
        <v>4820197141869</v>
      </c>
    </row>
    <row r="460" spans="1:19" ht="20.45" customHeight="1">
      <c r="A460" s="149"/>
      <c r="B460" s="135"/>
      <c r="C460" s="18" t="s">
        <v>167</v>
      </c>
      <c r="D460" s="135" t="s">
        <v>145</v>
      </c>
      <c r="E460" s="135" t="s">
        <v>151</v>
      </c>
      <c r="F460" s="135" t="s">
        <v>51</v>
      </c>
      <c r="G460" s="135" t="s">
        <v>150</v>
      </c>
      <c r="H460" s="138"/>
      <c r="I460" s="141"/>
      <c r="J460" s="141">
        <f t="shared" si="18"/>
        <v>0</v>
      </c>
      <c r="K460" s="141">
        <f t="shared" si="19"/>
        <v>0</v>
      </c>
      <c r="L460" s="63"/>
      <c r="M460" s="41" t="s">
        <v>2</v>
      </c>
      <c r="N460" s="3"/>
      <c r="O460" s="9"/>
      <c r="P460" s="2"/>
      <c r="Q460" s="9" t="s">
        <v>2</v>
      </c>
      <c r="R460" s="9">
        <v>10</v>
      </c>
      <c r="S460" s="58">
        <v>4820197141869</v>
      </c>
    </row>
    <row r="461" spans="1:19" ht="20.45" customHeight="1">
      <c r="A461" s="149"/>
      <c r="B461" s="135"/>
      <c r="C461" s="18" t="s">
        <v>132</v>
      </c>
      <c r="D461" s="135" t="s">
        <v>145</v>
      </c>
      <c r="E461" s="135" t="s">
        <v>151</v>
      </c>
      <c r="F461" s="135" t="s">
        <v>51</v>
      </c>
      <c r="G461" s="135" t="s">
        <v>150</v>
      </c>
      <c r="H461" s="138"/>
      <c r="I461" s="141"/>
      <c r="J461" s="141">
        <f t="shared" si="18"/>
        <v>0</v>
      </c>
      <c r="K461" s="141">
        <f t="shared" si="19"/>
        <v>0</v>
      </c>
      <c r="L461" s="63"/>
      <c r="M461" s="41" t="s">
        <v>2</v>
      </c>
      <c r="N461" s="3"/>
      <c r="O461" s="9"/>
      <c r="P461" s="2"/>
      <c r="Q461" s="9" t="s">
        <v>2</v>
      </c>
      <c r="R461" s="9">
        <v>10</v>
      </c>
      <c r="S461" s="58">
        <v>4820197141869</v>
      </c>
    </row>
    <row r="462" spans="1:19" ht="20.45" customHeight="1">
      <c r="A462" s="149"/>
      <c r="B462" s="135"/>
      <c r="C462" s="18" t="s">
        <v>142</v>
      </c>
      <c r="D462" s="135"/>
      <c r="E462" s="135"/>
      <c r="F462" s="135"/>
      <c r="G462" s="135"/>
      <c r="H462" s="138"/>
      <c r="I462" s="141"/>
      <c r="J462" s="141"/>
      <c r="K462" s="141"/>
      <c r="L462" s="63"/>
      <c r="M462" s="118" t="s">
        <v>2</v>
      </c>
      <c r="N462" s="3"/>
      <c r="O462" s="117"/>
      <c r="P462" s="116"/>
      <c r="Q462" s="117" t="s">
        <v>2</v>
      </c>
      <c r="R462" s="117">
        <v>10</v>
      </c>
      <c r="S462" s="58">
        <v>4820197141869</v>
      </c>
    </row>
    <row r="463" spans="1:19" ht="20.45" customHeight="1">
      <c r="A463" s="149"/>
      <c r="B463" s="135"/>
      <c r="C463" s="18" t="s">
        <v>134</v>
      </c>
      <c r="D463" s="135" t="s">
        <v>145</v>
      </c>
      <c r="E463" s="135" t="s">
        <v>151</v>
      </c>
      <c r="F463" s="135" t="s">
        <v>51</v>
      </c>
      <c r="G463" s="135" t="s">
        <v>150</v>
      </c>
      <c r="H463" s="138"/>
      <c r="I463" s="141"/>
      <c r="J463" s="141">
        <f t="shared" si="18"/>
        <v>0</v>
      </c>
      <c r="K463" s="141">
        <f t="shared" si="19"/>
        <v>0</v>
      </c>
      <c r="L463" s="63"/>
      <c r="M463" s="41" t="s">
        <v>2</v>
      </c>
      <c r="N463" s="3"/>
      <c r="O463" s="9"/>
      <c r="P463" s="2"/>
      <c r="Q463" s="9" t="s">
        <v>2</v>
      </c>
      <c r="R463" s="9">
        <v>10</v>
      </c>
      <c r="S463" s="58">
        <v>4820197141869</v>
      </c>
    </row>
    <row r="464" spans="1:19" ht="20.45" customHeight="1" thickBot="1">
      <c r="A464" s="150"/>
      <c r="B464" s="136"/>
      <c r="C464" s="20" t="s">
        <v>138</v>
      </c>
      <c r="D464" s="136" t="s">
        <v>145</v>
      </c>
      <c r="E464" s="136" t="s">
        <v>151</v>
      </c>
      <c r="F464" s="136" t="s">
        <v>51</v>
      </c>
      <c r="G464" s="136" t="s">
        <v>150</v>
      </c>
      <c r="H464" s="139"/>
      <c r="I464" s="142"/>
      <c r="J464" s="142">
        <f t="shared" si="18"/>
        <v>0</v>
      </c>
      <c r="K464" s="142">
        <f t="shared" si="19"/>
        <v>0</v>
      </c>
      <c r="L464" s="64"/>
      <c r="M464" s="43" t="s">
        <v>2</v>
      </c>
      <c r="N464" s="21"/>
      <c r="O464" s="34"/>
      <c r="P464" s="39"/>
      <c r="Q464" s="34" t="s">
        <v>2</v>
      </c>
      <c r="R464" s="34">
        <v>10</v>
      </c>
      <c r="S464" s="59">
        <v>4820197141869</v>
      </c>
    </row>
    <row r="465" spans="1:19" ht="17" hidden="1" customHeight="1">
      <c r="A465" s="157" t="s">
        <v>68</v>
      </c>
      <c r="B465" s="134" t="s">
        <v>42</v>
      </c>
      <c r="C465" s="16" t="s">
        <v>115</v>
      </c>
      <c r="D465" s="134" t="s">
        <v>145</v>
      </c>
      <c r="E465" s="134" t="s">
        <v>151</v>
      </c>
      <c r="F465" s="134" t="s">
        <v>51</v>
      </c>
      <c r="G465" s="134" t="s">
        <v>212</v>
      </c>
      <c r="H465" s="137"/>
      <c r="I465" s="140">
        <v>5.9435483870967749</v>
      </c>
      <c r="J465" s="140">
        <f t="shared" si="18"/>
        <v>5.9435483870967749</v>
      </c>
      <c r="K465" s="140">
        <f t="shared" si="19"/>
        <v>249.62903225806454</v>
      </c>
      <c r="L465" s="146"/>
      <c r="M465" s="122" t="s">
        <v>2</v>
      </c>
      <c r="N465" s="122"/>
      <c r="O465" s="122"/>
      <c r="P465" s="122"/>
      <c r="Q465" s="122" t="s">
        <v>2</v>
      </c>
      <c r="R465" s="122">
        <v>10</v>
      </c>
      <c r="S465" s="119">
        <v>4820197141876</v>
      </c>
    </row>
    <row r="466" spans="1:19" ht="40.25" customHeight="1">
      <c r="A466" s="149"/>
      <c r="B466" s="135"/>
      <c r="C466" s="18" t="s">
        <v>123</v>
      </c>
      <c r="D466" s="135" t="s">
        <v>145</v>
      </c>
      <c r="E466" s="135" t="s">
        <v>151</v>
      </c>
      <c r="F466" s="135" t="s">
        <v>51</v>
      </c>
      <c r="G466" s="135" t="s">
        <v>150</v>
      </c>
      <c r="H466" s="138"/>
      <c r="I466" s="141"/>
      <c r="J466" s="141">
        <f t="shared" si="18"/>
        <v>0</v>
      </c>
      <c r="K466" s="141">
        <f t="shared" si="19"/>
        <v>0</v>
      </c>
      <c r="L466" s="147"/>
      <c r="M466" s="130" t="s">
        <v>2</v>
      </c>
      <c r="N466" s="130"/>
      <c r="O466" s="130"/>
      <c r="P466" s="130"/>
      <c r="Q466" s="130" t="s">
        <v>2</v>
      </c>
      <c r="R466" s="130"/>
      <c r="S466" s="120"/>
    </row>
    <row r="467" spans="1:19" ht="40.25" customHeight="1" thickBot="1">
      <c r="A467" s="149"/>
      <c r="B467" s="135"/>
      <c r="C467" s="18" t="s">
        <v>128</v>
      </c>
      <c r="D467" s="135" t="s">
        <v>145</v>
      </c>
      <c r="E467" s="135" t="s">
        <v>151</v>
      </c>
      <c r="F467" s="135" t="s">
        <v>51</v>
      </c>
      <c r="G467" s="135" t="s">
        <v>150</v>
      </c>
      <c r="H467" s="138"/>
      <c r="I467" s="141"/>
      <c r="J467" s="141">
        <f t="shared" si="18"/>
        <v>0</v>
      </c>
      <c r="K467" s="141">
        <f t="shared" si="19"/>
        <v>0</v>
      </c>
      <c r="L467" s="147"/>
      <c r="M467" s="130" t="s">
        <v>2</v>
      </c>
      <c r="N467" s="130"/>
      <c r="O467" s="130"/>
      <c r="P467" s="130"/>
      <c r="Q467" s="130" t="s">
        <v>2</v>
      </c>
      <c r="R467" s="130"/>
      <c r="S467" s="120"/>
    </row>
    <row r="468" spans="1:19" ht="17" hidden="1" customHeight="1">
      <c r="A468" s="149"/>
      <c r="B468" s="135"/>
      <c r="C468" s="18" t="s">
        <v>147</v>
      </c>
      <c r="D468" s="135" t="s">
        <v>145</v>
      </c>
      <c r="E468" s="135" t="s">
        <v>151</v>
      </c>
      <c r="F468" s="135" t="s">
        <v>51</v>
      </c>
      <c r="G468" s="135" t="s">
        <v>150</v>
      </c>
      <c r="H468" s="138"/>
      <c r="I468" s="141"/>
      <c r="J468" s="141">
        <f t="shared" si="18"/>
        <v>0</v>
      </c>
      <c r="K468" s="141">
        <f t="shared" si="19"/>
        <v>0</v>
      </c>
      <c r="L468" s="147"/>
      <c r="M468" s="130" t="s">
        <v>2</v>
      </c>
      <c r="N468" s="130"/>
      <c r="O468" s="130"/>
      <c r="P468" s="130"/>
      <c r="Q468" s="130" t="s">
        <v>2</v>
      </c>
      <c r="R468" s="130"/>
      <c r="S468" s="120"/>
    </row>
    <row r="469" spans="1:19" ht="17" hidden="1" customHeight="1" thickBot="1">
      <c r="A469" s="150"/>
      <c r="B469" s="136"/>
      <c r="C469" s="20" t="s">
        <v>134</v>
      </c>
      <c r="D469" s="136" t="s">
        <v>145</v>
      </c>
      <c r="E469" s="136" t="s">
        <v>151</v>
      </c>
      <c r="F469" s="136" t="s">
        <v>51</v>
      </c>
      <c r="G469" s="136" t="s">
        <v>150</v>
      </c>
      <c r="H469" s="139"/>
      <c r="I469" s="142"/>
      <c r="J469" s="142">
        <f t="shared" si="18"/>
        <v>0</v>
      </c>
      <c r="K469" s="142">
        <f t="shared" si="19"/>
        <v>0</v>
      </c>
      <c r="L469" s="148"/>
      <c r="M469" s="123" t="s">
        <v>2</v>
      </c>
      <c r="N469" s="123"/>
      <c r="O469" s="123"/>
      <c r="P469" s="123"/>
      <c r="Q469" s="123" t="s">
        <v>2</v>
      </c>
      <c r="R469" s="123"/>
      <c r="S469" s="121"/>
    </row>
    <row r="470" spans="1:19" ht="13.25" customHeight="1">
      <c r="A470" s="157" t="s">
        <v>68</v>
      </c>
      <c r="B470" s="134" t="s">
        <v>18</v>
      </c>
      <c r="C470" s="16" t="s">
        <v>153</v>
      </c>
      <c r="D470" s="134" t="s">
        <v>145</v>
      </c>
      <c r="E470" s="134" t="s">
        <v>151</v>
      </c>
      <c r="F470" s="134" t="s">
        <v>51</v>
      </c>
      <c r="G470" s="134" t="s">
        <v>212</v>
      </c>
      <c r="H470" s="137"/>
      <c r="I470" s="140">
        <v>6.4660428882545142</v>
      </c>
      <c r="J470" s="140">
        <f t="shared" si="18"/>
        <v>6.4660428882545142</v>
      </c>
      <c r="K470" s="140">
        <f t="shared" si="19"/>
        <v>271.57380130668957</v>
      </c>
      <c r="L470" s="146"/>
      <c r="M470" s="122" t="s">
        <v>2</v>
      </c>
      <c r="N470" s="122"/>
      <c r="O470" s="122"/>
      <c r="P470" s="122"/>
      <c r="Q470" s="122" t="s">
        <v>2</v>
      </c>
      <c r="R470" s="122">
        <v>10</v>
      </c>
      <c r="S470" s="119">
        <v>4820197141852</v>
      </c>
    </row>
    <row r="471" spans="1:19" ht="13.25" customHeight="1">
      <c r="A471" s="149"/>
      <c r="B471" s="135"/>
      <c r="C471" s="18" t="s">
        <v>115</v>
      </c>
      <c r="D471" s="135" t="s">
        <v>145</v>
      </c>
      <c r="E471" s="135" t="s">
        <v>151</v>
      </c>
      <c r="F471" s="135" t="s">
        <v>51</v>
      </c>
      <c r="G471" s="135" t="s">
        <v>150</v>
      </c>
      <c r="H471" s="138"/>
      <c r="I471" s="141"/>
      <c r="J471" s="141">
        <f t="shared" si="18"/>
        <v>0</v>
      </c>
      <c r="K471" s="141">
        <f t="shared" si="19"/>
        <v>0</v>
      </c>
      <c r="L471" s="147"/>
      <c r="M471" s="130" t="s">
        <v>2</v>
      </c>
      <c r="N471" s="130"/>
      <c r="O471" s="130"/>
      <c r="P471" s="130"/>
      <c r="Q471" s="130" t="s">
        <v>2</v>
      </c>
      <c r="R471" s="130"/>
      <c r="S471" s="120"/>
    </row>
    <row r="472" spans="1:19" ht="13.25" customHeight="1">
      <c r="A472" s="149"/>
      <c r="B472" s="135"/>
      <c r="C472" s="18" t="s">
        <v>118</v>
      </c>
      <c r="D472" s="135" t="s">
        <v>145</v>
      </c>
      <c r="E472" s="135" t="s">
        <v>151</v>
      </c>
      <c r="F472" s="135" t="s">
        <v>51</v>
      </c>
      <c r="G472" s="135" t="s">
        <v>150</v>
      </c>
      <c r="H472" s="138"/>
      <c r="I472" s="141"/>
      <c r="J472" s="141">
        <f t="shared" si="18"/>
        <v>0</v>
      </c>
      <c r="K472" s="141">
        <f t="shared" si="19"/>
        <v>0</v>
      </c>
      <c r="L472" s="147"/>
      <c r="M472" s="130" t="s">
        <v>2</v>
      </c>
      <c r="N472" s="130"/>
      <c r="O472" s="130"/>
      <c r="P472" s="130"/>
      <c r="Q472" s="130" t="s">
        <v>2</v>
      </c>
      <c r="R472" s="130"/>
      <c r="S472" s="120"/>
    </row>
    <row r="473" spans="1:19" ht="13.25" customHeight="1">
      <c r="A473" s="149"/>
      <c r="B473" s="135"/>
      <c r="C473" s="18" t="s">
        <v>128</v>
      </c>
      <c r="D473" s="135" t="s">
        <v>145</v>
      </c>
      <c r="E473" s="135" t="s">
        <v>151</v>
      </c>
      <c r="F473" s="135" t="s">
        <v>51</v>
      </c>
      <c r="G473" s="135" t="s">
        <v>150</v>
      </c>
      <c r="H473" s="138"/>
      <c r="I473" s="141"/>
      <c r="J473" s="141">
        <f t="shared" si="18"/>
        <v>0</v>
      </c>
      <c r="K473" s="141">
        <f t="shared" si="19"/>
        <v>0</v>
      </c>
      <c r="L473" s="147"/>
      <c r="M473" s="130" t="s">
        <v>2</v>
      </c>
      <c r="N473" s="130"/>
      <c r="O473" s="130"/>
      <c r="P473" s="130"/>
      <c r="Q473" s="130" t="s">
        <v>2</v>
      </c>
      <c r="R473" s="130"/>
      <c r="S473" s="120"/>
    </row>
    <row r="474" spans="1:19" ht="13.25" customHeight="1">
      <c r="A474" s="149"/>
      <c r="B474" s="135"/>
      <c r="C474" s="18" t="s">
        <v>148</v>
      </c>
      <c r="D474" s="135" t="s">
        <v>145</v>
      </c>
      <c r="E474" s="135" t="s">
        <v>151</v>
      </c>
      <c r="F474" s="135" t="s">
        <v>51</v>
      </c>
      <c r="G474" s="135" t="s">
        <v>150</v>
      </c>
      <c r="H474" s="138"/>
      <c r="I474" s="141"/>
      <c r="J474" s="141">
        <f t="shared" si="18"/>
        <v>0</v>
      </c>
      <c r="K474" s="141">
        <f t="shared" si="19"/>
        <v>0</v>
      </c>
      <c r="L474" s="147"/>
      <c r="M474" s="130" t="s">
        <v>2</v>
      </c>
      <c r="N474" s="130"/>
      <c r="O474" s="130"/>
      <c r="P474" s="130"/>
      <c r="Q474" s="130" t="s">
        <v>2</v>
      </c>
      <c r="R474" s="130"/>
      <c r="S474" s="120"/>
    </row>
    <row r="475" spans="1:19" ht="13.25" customHeight="1">
      <c r="A475" s="149"/>
      <c r="B475" s="135"/>
      <c r="C475" s="18" t="s">
        <v>131</v>
      </c>
      <c r="D475" s="135" t="s">
        <v>145</v>
      </c>
      <c r="E475" s="135" t="s">
        <v>151</v>
      </c>
      <c r="F475" s="135" t="s">
        <v>51</v>
      </c>
      <c r="G475" s="135" t="s">
        <v>150</v>
      </c>
      <c r="H475" s="138"/>
      <c r="I475" s="141"/>
      <c r="J475" s="141">
        <f t="shared" si="18"/>
        <v>0</v>
      </c>
      <c r="K475" s="141">
        <f t="shared" si="19"/>
        <v>0</v>
      </c>
      <c r="L475" s="147"/>
      <c r="M475" s="130" t="s">
        <v>2</v>
      </c>
      <c r="N475" s="130"/>
      <c r="O475" s="130"/>
      <c r="P475" s="130"/>
      <c r="Q475" s="130" t="s">
        <v>2</v>
      </c>
      <c r="R475" s="130"/>
      <c r="S475" s="120"/>
    </row>
    <row r="476" spans="1:19" ht="13.25" customHeight="1">
      <c r="A476" s="149"/>
      <c r="B476" s="135"/>
      <c r="C476" s="18" t="s">
        <v>165</v>
      </c>
      <c r="D476" s="135" t="s">
        <v>145</v>
      </c>
      <c r="E476" s="135" t="s">
        <v>151</v>
      </c>
      <c r="F476" s="135" t="s">
        <v>51</v>
      </c>
      <c r="G476" s="135" t="s">
        <v>150</v>
      </c>
      <c r="H476" s="138"/>
      <c r="I476" s="141"/>
      <c r="J476" s="141">
        <f t="shared" si="18"/>
        <v>0</v>
      </c>
      <c r="K476" s="141">
        <f t="shared" si="19"/>
        <v>0</v>
      </c>
      <c r="L476" s="147"/>
      <c r="M476" s="130" t="s">
        <v>2</v>
      </c>
      <c r="N476" s="130"/>
      <c r="O476" s="130"/>
      <c r="P476" s="130"/>
      <c r="Q476" s="130" t="s">
        <v>2</v>
      </c>
      <c r="R476" s="130"/>
      <c r="S476" s="120"/>
    </row>
    <row r="477" spans="1:19" ht="13.25" customHeight="1">
      <c r="A477" s="149"/>
      <c r="B477" s="135"/>
      <c r="C477" s="18" t="s">
        <v>167</v>
      </c>
      <c r="D477" s="135" t="s">
        <v>145</v>
      </c>
      <c r="E477" s="135" t="s">
        <v>151</v>
      </c>
      <c r="F477" s="135" t="s">
        <v>51</v>
      </c>
      <c r="G477" s="135" t="s">
        <v>150</v>
      </c>
      <c r="H477" s="138"/>
      <c r="I477" s="141"/>
      <c r="J477" s="141">
        <f t="shared" si="18"/>
        <v>0</v>
      </c>
      <c r="K477" s="141">
        <f t="shared" si="19"/>
        <v>0</v>
      </c>
      <c r="L477" s="147"/>
      <c r="M477" s="130" t="s">
        <v>2</v>
      </c>
      <c r="N477" s="130"/>
      <c r="O477" s="130"/>
      <c r="P477" s="130"/>
      <c r="Q477" s="130" t="s">
        <v>2</v>
      </c>
      <c r="R477" s="130"/>
      <c r="S477" s="120"/>
    </row>
    <row r="478" spans="1:19" ht="13.25" customHeight="1">
      <c r="A478" s="149"/>
      <c r="B478" s="135"/>
      <c r="C478" s="18" t="s">
        <v>132</v>
      </c>
      <c r="D478" s="135" t="s">
        <v>145</v>
      </c>
      <c r="E478" s="135" t="s">
        <v>151</v>
      </c>
      <c r="F478" s="135" t="s">
        <v>51</v>
      </c>
      <c r="G478" s="135" t="s">
        <v>150</v>
      </c>
      <c r="H478" s="138"/>
      <c r="I478" s="141"/>
      <c r="J478" s="141">
        <f t="shared" si="18"/>
        <v>0</v>
      </c>
      <c r="K478" s="141">
        <f t="shared" si="19"/>
        <v>0</v>
      </c>
      <c r="L478" s="147"/>
      <c r="M478" s="130" t="s">
        <v>2</v>
      </c>
      <c r="N478" s="130"/>
      <c r="O478" s="130"/>
      <c r="P478" s="130"/>
      <c r="Q478" s="130" t="s">
        <v>2</v>
      </c>
      <c r="R478" s="130"/>
      <c r="S478" s="120"/>
    </row>
    <row r="479" spans="1:19" ht="13.25" customHeight="1">
      <c r="A479" s="149"/>
      <c r="B479" s="135"/>
      <c r="C479" s="18" t="s">
        <v>134</v>
      </c>
      <c r="D479" s="135" t="s">
        <v>145</v>
      </c>
      <c r="E479" s="135" t="s">
        <v>151</v>
      </c>
      <c r="F479" s="135" t="s">
        <v>51</v>
      </c>
      <c r="G479" s="135" t="s">
        <v>150</v>
      </c>
      <c r="H479" s="138"/>
      <c r="I479" s="141"/>
      <c r="J479" s="141">
        <f t="shared" si="18"/>
        <v>0</v>
      </c>
      <c r="K479" s="141">
        <f t="shared" si="19"/>
        <v>0</v>
      </c>
      <c r="L479" s="147"/>
      <c r="M479" s="130" t="s">
        <v>2</v>
      </c>
      <c r="N479" s="130"/>
      <c r="O479" s="130"/>
      <c r="P479" s="130"/>
      <c r="Q479" s="130" t="s">
        <v>2</v>
      </c>
      <c r="R479" s="130"/>
      <c r="S479" s="120"/>
    </row>
    <row r="480" spans="1:19" ht="13.25" customHeight="1">
      <c r="A480" s="149"/>
      <c r="B480" s="135"/>
      <c r="C480" s="88" t="s">
        <v>207</v>
      </c>
      <c r="D480" s="135"/>
      <c r="E480" s="135"/>
      <c r="F480" s="135"/>
      <c r="G480" s="135"/>
      <c r="H480" s="138"/>
      <c r="I480" s="141"/>
      <c r="J480" s="141"/>
      <c r="K480" s="141"/>
      <c r="L480" s="147"/>
      <c r="M480" s="130"/>
      <c r="N480" s="130"/>
      <c r="O480" s="130"/>
      <c r="P480" s="130"/>
      <c r="Q480" s="130"/>
      <c r="R480" s="130"/>
      <c r="S480" s="120"/>
    </row>
    <row r="481" spans="1:19" ht="13.25" customHeight="1">
      <c r="A481" s="149"/>
      <c r="B481" s="135"/>
      <c r="C481" s="88" t="s">
        <v>208</v>
      </c>
      <c r="D481" s="135"/>
      <c r="E481" s="135"/>
      <c r="F481" s="135"/>
      <c r="G481" s="135"/>
      <c r="H481" s="138"/>
      <c r="I481" s="141"/>
      <c r="J481" s="141"/>
      <c r="K481" s="141"/>
      <c r="L481" s="147"/>
      <c r="M481" s="130"/>
      <c r="N481" s="130"/>
      <c r="O481" s="130"/>
      <c r="P481" s="130"/>
      <c r="Q481" s="130"/>
      <c r="R481" s="130"/>
      <c r="S481" s="120"/>
    </row>
    <row r="482" spans="1:19" ht="13.25" customHeight="1">
      <c r="A482" s="149"/>
      <c r="B482" s="135"/>
      <c r="C482" s="18" t="s">
        <v>138</v>
      </c>
      <c r="D482" s="135" t="s">
        <v>145</v>
      </c>
      <c r="E482" s="135" t="s">
        <v>151</v>
      </c>
      <c r="F482" s="135" t="s">
        <v>51</v>
      </c>
      <c r="G482" s="135" t="s">
        <v>150</v>
      </c>
      <c r="H482" s="138"/>
      <c r="I482" s="141"/>
      <c r="J482" s="141">
        <f t="shared" si="18"/>
        <v>0</v>
      </c>
      <c r="K482" s="141">
        <f t="shared" si="19"/>
        <v>0</v>
      </c>
      <c r="L482" s="147"/>
      <c r="M482" s="130" t="s">
        <v>2</v>
      </c>
      <c r="N482" s="130"/>
      <c r="O482" s="130"/>
      <c r="P482" s="130"/>
      <c r="Q482" s="130" t="s">
        <v>2</v>
      </c>
      <c r="R482" s="130"/>
      <c r="S482" s="120"/>
    </row>
    <row r="483" spans="1:19" ht="13.25" customHeight="1">
      <c r="A483" s="149"/>
      <c r="B483" s="135"/>
      <c r="C483" s="22" t="s">
        <v>123</v>
      </c>
      <c r="D483" s="135"/>
      <c r="E483" s="135"/>
      <c r="F483" s="135"/>
      <c r="G483" s="135"/>
      <c r="H483" s="138"/>
      <c r="I483" s="141"/>
      <c r="J483" s="141"/>
      <c r="K483" s="141"/>
      <c r="L483" s="147"/>
      <c r="M483" s="130"/>
      <c r="N483" s="130"/>
      <c r="O483" s="130"/>
      <c r="P483" s="130"/>
      <c r="Q483" s="130"/>
      <c r="R483" s="130"/>
      <c r="S483" s="120"/>
    </row>
    <row r="484" spans="1:19" ht="13.25" customHeight="1" thickBot="1">
      <c r="A484" s="150"/>
      <c r="B484" s="136"/>
      <c r="C484" s="20" t="s">
        <v>142</v>
      </c>
      <c r="D484" s="136" t="s">
        <v>145</v>
      </c>
      <c r="E484" s="136" t="s">
        <v>151</v>
      </c>
      <c r="F484" s="136" t="s">
        <v>51</v>
      </c>
      <c r="G484" s="136" t="s">
        <v>150</v>
      </c>
      <c r="H484" s="139"/>
      <c r="I484" s="142"/>
      <c r="J484" s="142">
        <f t="shared" si="18"/>
        <v>0</v>
      </c>
      <c r="K484" s="142">
        <f t="shared" si="19"/>
        <v>0</v>
      </c>
      <c r="L484" s="148"/>
      <c r="M484" s="123" t="s">
        <v>2</v>
      </c>
      <c r="N484" s="123"/>
      <c r="O484" s="123"/>
      <c r="P484" s="123"/>
      <c r="Q484" s="123" t="s">
        <v>2</v>
      </c>
      <c r="R484" s="123"/>
      <c r="S484" s="121"/>
    </row>
    <row r="485" spans="1:19" ht="21.6" customHeight="1">
      <c r="A485" s="151" t="s">
        <v>68</v>
      </c>
      <c r="B485" s="153" t="s">
        <v>209</v>
      </c>
      <c r="C485" s="97" t="s">
        <v>128</v>
      </c>
      <c r="D485" s="155" t="s">
        <v>145</v>
      </c>
      <c r="E485" s="155" t="s">
        <v>151</v>
      </c>
      <c r="F485" s="155" t="s">
        <v>51</v>
      </c>
      <c r="G485" s="155" t="s">
        <v>213</v>
      </c>
      <c r="H485" s="137"/>
      <c r="I485" s="140">
        <v>7</v>
      </c>
      <c r="J485" s="140">
        <f t="shared" si="18"/>
        <v>7</v>
      </c>
      <c r="K485" s="140">
        <f t="shared" si="19"/>
        <v>294</v>
      </c>
      <c r="L485" s="146"/>
      <c r="M485" s="122" t="s">
        <v>2</v>
      </c>
      <c r="N485" s="122"/>
      <c r="O485" s="122"/>
      <c r="P485" s="122"/>
      <c r="Q485" s="122" t="s">
        <v>2</v>
      </c>
      <c r="R485" s="122">
        <v>10</v>
      </c>
      <c r="S485" s="119">
        <v>4820197143795</v>
      </c>
    </row>
    <row r="486" spans="1:19" ht="21.6" customHeight="1">
      <c r="A486" s="152"/>
      <c r="B486" s="154"/>
      <c r="C486" s="88" t="s">
        <v>122</v>
      </c>
      <c r="D486" s="156" t="s">
        <v>145</v>
      </c>
      <c r="E486" s="156" t="s">
        <v>151</v>
      </c>
      <c r="F486" s="156" t="s">
        <v>51</v>
      </c>
      <c r="G486" s="156" t="s">
        <v>149</v>
      </c>
      <c r="H486" s="138"/>
      <c r="I486" s="141"/>
      <c r="J486" s="141">
        <f t="shared" si="18"/>
        <v>0</v>
      </c>
      <c r="K486" s="141">
        <f t="shared" si="19"/>
        <v>0</v>
      </c>
      <c r="L486" s="147"/>
      <c r="M486" s="130" t="s">
        <v>2</v>
      </c>
      <c r="N486" s="130"/>
      <c r="O486" s="130"/>
      <c r="P486" s="130"/>
      <c r="Q486" s="130" t="s">
        <v>2</v>
      </c>
      <c r="R486" s="130"/>
      <c r="S486" s="120"/>
    </row>
    <row r="487" spans="1:19" ht="21.6" customHeight="1">
      <c r="A487" s="152"/>
      <c r="B487" s="154"/>
      <c r="C487" s="88" t="s">
        <v>118</v>
      </c>
      <c r="D487" s="156" t="s">
        <v>145</v>
      </c>
      <c r="E487" s="156" t="s">
        <v>151</v>
      </c>
      <c r="F487" s="156" t="s">
        <v>51</v>
      </c>
      <c r="G487" s="156" t="s">
        <v>149</v>
      </c>
      <c r="H487" s="138"/>
      <c r="I487" s="141"/>
      <c r="J487" s="141">
        <f t="shared" si="18"/>
        <v>0</v>
      </c>
      <c r="K487" s="141">
        <f t="shared" si="19"/>
        <v>0</v>
      </c>
      <c r="L487" s="147"/>
      <c r="M487" s="130" t="s">
        <v>2</v>
      </c>
      <c r="N487" s="130"/>
      <c r="O487" s="130"/>
      <c r="P487" s="130"/>
      <c r="Q487" s="130" t="s">
        <v>2</v>
      </c>
      <c r="R487" s="130"/>
      <c r="S487" s="120"/>
    </row>
    <row r="488" spans="1:19" ht="21.6" customHeight="1">
      <c r="A488" s="152"/>
      <c r="B488" s="154"/>
      <c r="C488" s="88" t="s">
        <v>206</v>
      </c>
      <c r="D488" s="156" t="s">
        <v>145</v>
      </c>
      <c r="E488" s="156" t="s">
        <v>151</v>
      </c>
      <c r="F488" s="156" t="s">
        <v>51</v>
      </c>
      <c r="G488" s="156" t="s">
        <v>149</v>
      </c>
      <c r="H488" s="138"/>
      <c r="I488" s="141"/>
      <c r="J488" s="141">
        <f t="shared" si="18"/>
        <v>0</v>
      </c>
      <c r="K488" s="141">
        <f t="shared" si="19"/>
        <v>0</v>
      </c>
      <c r="L488" s="147"/>
      <c r="M488" s="130" t="s">
        <v>2</v>
      </c>
      <c r="N488" s="130"/>
      <c r="O488" s="130"/>
      <c r="P488" s="130"/>
      <c r="Q488" s="130" t="s">
        <v>2</v>
      </c>
      <c r="R488" s="130"/>
      <c r="S488" s="120"/>
    </row>
    <row r="489" spans="1:19" ht="21.6" customHeight="1">
      <c r="A489" s="152"/>
      <c r="B489" s="154"/>
      <c r="C489" s="88" t="s">
        <v>211</v>
      </c>
      <c r="D489" s="156" t="s">
        <v>145</v>
      </c>
      <c r="E489" s="156" t="s">
        <v>151</v>
      </c>
      <c r="F489" s="156" t="s">
        <v>51</v>
      </c>
      <c r="G489" s="156" t="s">
        <v>149</v>
      </c>
      <c r="H489" s="138"/>
      <c r="I489" s="141"/>
      <c r="J489" s="141">
        <f t="shared" si="18"/>
        <v>0</v>
      </c>
      <c r="K489" s="141">
        <f t="shared" si="19"/>
        <v>0</v>
      </c>
      <c r="L489" s="147"/>
      <c r="M489" s="130" t="s">
        <v>2</v>
      </c>
      <c r="N489" s="130"/>
      <c r="O489" s="130"/>
      <c r="P489" s="130"/>
      <c r="Q489" s="130" t="s">
        <v>2</v>
      </c>
      <c r="R489" s="130"/>
      <c r="S489" s="120"/>
    </row>
    <row r="490" spans="1:19" ht="21.6" customHeight="1">
      <c r="A490" s="152"/>
      <c r="B490" s="154"/>
      <c r="C490" s="88" t="s">
        <v>210</v>
      </c>
      <c r="D490" s="156" t="s">
        <v>145</v>
      </c>
      <c r="E490" s="156" t="s">
        <v>151</v>
      </c>
      <c r="F490" s="156" t="s">
        <v>51</v>
      </c>
      <c r="G490" s="156" t="s">
        <v>149</v>
      </c>
      <c r="H490" s="138"/>
      <c r="I490" s="141"/>
      <c r="J490" s="141">
        <f t="shared" si="18"/>
        <v>0</v>
      </c>
      <c r="K490" s="141">
        <f t="shared" si="19"/>
        <v>0</v>
      </c>
      <c r="L490" s="147"/>
      <c r="M490" s="130" t="s">
        <v>2</v>
      </c>
      <c r="N490" s="130"/>
      <c r="O490" s="130"/>
      <c r="P490" s="130"/>
      <c r="Q490" s="130" t="s">
        <v>2</v>
      </c>
      <c r="R490" s="130"/>
      <c r="S490" s="120"/>
    </row>
    <row r="491" spans="1:19" ht="21.6" customHeight="1" thickBot="1">
      <c r="A491" s="152"/>
      <c r="B491" s="154"/>
      <c r="C491" s="88" t="s">
        <v>142</v>
      </c>
      <c r="D491" s="156" t="s">
        <v>145</v>
      </c>
      <c r="E491" s="156" t="s">
        <v>151</v>
      </c>
      <c r="F491" s="156" t="s">
        <v>51</v>
      </c>
      <c r="G491" s="156" t="s">
        <v>149</v>
      </c>
      <c r="H491" s="138"/>
      <c r="I491" s="141"/>
      <c r="J491" s="141">
        <f t="shared" si="18"/>
        <v>0</v>
      </c>
      <c r="K491" s="141">
        <f t="shared" si="19"/>
        <v>0</v>
      </c>
      <c r="L491" s="147"/>
      <c r="M491" s="130" t="s">
        <v>2</v>
      </c>
      <c r="N491" s="130"/>
      <c r="O491" s="130"/>
      <c r="P491" s="130"/>
      <c r="Q491" s="130" t="s">
        <v>2</v>
      </c>
      <c r="R491" s="130"/>
      <c r="S491" s="120"/>
    </row>
    <row r="492" spans="1:19" ht="15" customHeight="1">
      <c r="A492" s="157" t="s">
        <v>68</v>
      </c>
      <c r="B492" s="122" t="s">
        <v>26</v>
      </c>
      <c r="C492" s="16" t="s">
        <v>153</v>
      </c>
      <c r="D492" s="122" t="s">
        <v>145</v>
      </c>
      <c r="E492" s="122" t="s">
        <v>151</v>
      </c>
      <c r="F492" s="122" t="s">
        <v>51</v>
      </c>
      <c r="G492" s="122" t="s">
        <v>212</v>
      </c>
      <c r="H492" s="137"/>
      <c r="I492" s="140">
        <v>6.4660428882545142</v>
      </c>
      <c r="J492" s="140">
        <f t="shared" si="18"/>
        <v>6.4660428882545142</v>
      </c>
      <c r="K492" s="140">
        <f t="shared" si="19"/>
        <v>271.57380130668957</v>
      </c>
      <c r="L492" s="146"/>
      <c r="M492" s="122" t="s">
        <v>2</v>
      </c>
      <c r="N492" s="122"/>
      <c r="O492" s="122"/>
      <c r="P492" s="122"/>
      <c r="Q492" s="122" t="s">
        <v>2</v>
      </c>
      <c r="R492" s="122">
        <v>10</v>
      </c>
      <c r="S492" s="119">
        <v>4820058222201</v>
      </c>
    </row>
    <row r="493" spans="1:19" ht="15" customHeight="1">
      <c r="A493" s="149"/>
      <c r="B493" s="130"/>
      <c r="C493" s="18" t="s">
        <v>146</v>
      </c>
      <c r="D493" s="130" t="s">
        <v>145</v>
      </c>
      <c r="E493" s="130" t="s">
        <v>151</v>
      </c>
      <c r="F493" s="130" t="s">
        <v>51</v>
      </c>
      <c r="G493" s="130" t="s">
        <v>150</v>
      </c>
      <c r="H493" s="138"/>
      <c r="I493" s="141"/>
      <c r="J493" s="141">
        <f t="shared" si="18"/>
        <v>0</v>
      </c>
      <c r="K493" s="141">
        <f t="shared" si="19"/>
        <v>0</v>
      </c>
      <c r="L493" s="147"/>
      <c r="M493" s="130" t="s">
        <v>2</v>
      </c>
      <c r="N493" s="130"/>
      <c r="O493" s="130"/>
      <c r="P493" s="130"/>
      <c r="Q493" s="130" t="s">
        <v>2</v>
      </c>
      <c r="R493" s="130"/>
      <c r="S493" s="120"/>
    </row>
    <row r="494" spans="1:19" ht="15" customHeight="1">
      <c r="A494" s="149"/>
      <c r="B494" s="130"/>
      <c r="C494" s="18" t="s">
        <v>118</v>
      </c>
      <c r="D494" s="130" t="s">
        <v>145</v>
      </c>
      <c r="E494" s="130" t="s">
        <v>151</v>
      </c>
      <c r="F494" s="130" t="s">
        <v>51</v>
      </c>
      <c r="G494" s="130" t="s">
        <v>150</v>
      </c>
      <c r="H494" s="138"/>
      <c r="I494" s="141"/>
      <c r="J494" s="141">
        <f t="shared" si="18"/>
        <v>0</v>
      </c>
      <c r="K494" s="141">
        <f t="shared" si="19"/>
        <v>0</v>
      </c>
      <c r="L494" s="147"/>
      <c r="M494" s="130" t="s">
        <v>2</v>
      </c>
      <c r="N494" s="130"/>
      <c r="O494" s="130"/>
      <c r="P494" s="130"/>
      <c r="Q494" s="130" t="s">
        <v>2</v>
      </c>
      <c r="R494" s="130"/>
      <c r="S494" s="120"/>
    </row>
    <row r="495" spans="1:19" ht="15" customHeight="1">
      <c r="A495" s="149"/>
      <c r="B495" s="130"/>
      <c r="C495" s="18" t="s">
        <v>143</v>
      </c>
      <c r="D495" s="130" t="s">
        <v>145</v>
      </c>
      <c r="E495" s="130" t="s">
        <v>151</v>
      </c>
      <c r="F495" s="130" t="s">
        <v>51</v>
      </c>
      <c r="G495" s="130" t="s">
        <v>150</v>
      </c>
      <c r="H495" s="138"/>
      <c r="I495" s="141"/>
      <c r="J495" s="141">
        <f t="shared" si="18"/>
        <v>0</v>
      </c>
      <c r="K495" s="141">
        <f t="shared" si="19"/>
        <v>0</v>
      </c>
      <c r="L495" s="147"/>
      <c r="M495" s="130" t="s">
        <v>2</v>
      </c>
      <c r="N495" s="130"/>
      <c r="O495" s="130"/>
      <c r="P495" s="130"/>
      <c r="Q495" s="130" t="s">
        <v>2</v>
      </c>
      <c r="R495" s="130"/>
      <c r="S495" s="120"/>
    </row>
    <row r="496" spans="1:19" ht="15" customHeight="1">
      <c r="A496" s="149"/>
      <c r="B496" s="130"/>
      <c r="C496" s="18" t="s">
        <v>128</v>
      </c>
      <c r="D496" s="130" t="s">
        <v>145</v>
      </c>
      <c r="E496" s="130" t="s">
        <v>151</v>
      </c>
      <c r="F496" s="130" t="s">
        <v>51</v>
      </c>
      <c r="G496" s="130" t="s">
        <v>150</v>
      </c>
      <c r="H496" s="138"/>
      <c r="I496" s="141"/>
      <c r="J496" s="141">
        <f t="shared" si="18"/>
        <v>0</v>
      </c>
      <c r="K496" s="141">
        <f t="shared" si="19"/>
        <v>0</v>
      </c>
      <c r="L496" s="147"/>
      <c r="M496" s="130" t="s">
        <v>2</v>
      </c>
      <c r="N496" s="130"/>
      <c r="O496" s="130"/>
      <c r="P496" s="130"/>
      <c r="Q496" s="130" t="s">
        <v>2</v>
      </c>
      <c r="R496" s="130"/>
      <c r="S496" s="120"/>
    </row>
    <row r="497" spans="1:19" ht="15" customHeight="1">
      <c r="A497" s="149"/>
      <c r="B497" s="130"/>
      <c r="C497" s="18" t="s">
        <v>165</v>
      </c>
      <c r="D497" s="130" t="s">
        <v>145</v>
      </c>
      <c r="E497" s="130" t="s">
        <v>151</v>
      </c>
      <c r="F497" s="130" t="s">
        <v>51</v>
      </c>
      <c r="G497" s="130" t="s">
        <v>150</v>
      </c>
      <c r="H497" s="138"/>
      <c r="I497" s="141"/>
      <c r="J497" s="141">
        <f t="shared" si="18"/>
        <v>0</v>
      </c>
      <c r="K497" s="141">
        <f t="shared" si="19"/>
        <v>0</v>
      </c>
      <c r="L497" s="147"/>
      <c r="M497" s="130" t="s">
        <v>2</v>
      </c>
      <c r="N497" s="130"/>
      <c r="O497" s="130"/>
      <c r="P497" s="130"/>
      <c r="Q497" s="130" t="s">
        <v>2</v>
      </c>
      <c r="R497" s="130"/>
      <c r="S497" s="120"/>
    </row>
    <row r="498" spans="1:19" ht="15" customHeight="1">
      <c r="A498" s="149"/>
      <c r="B498" s="130"/>
      <c r="C498" s="18" t="s">
        <v>133</v>
      </c>
      <c r="D498" s="130" t="s">
        <v>145</v>
      </c>
      <c r="E498" s="130" t="s">
        <v>151</v>
      </c>
      <c r="F498" s="130" t="s">
        <v>51</v>
      </c>
      <c r="G498" s="130" t="s">
        <v>150</v>
      </c>
      <c r="H498" s="138"/>
      <c r="I498" s="141"/>
      <c r="J498" s="141">
        <f t="shared" si="18"/>
        <v>0</v>
      </c>
      <c r="K498" s="141">
        <f t="shared" si="19"/>
        <v>0</v>
      </c>
      <c r="L498" s="147"/>
      <c r="M498" s="130" t="s">
        <v>2</v>
      </c>
      <c r="N498" s="130"/>
      <c r="O498" s="130"/>
      <c r="P498" s="130"/>
      <c r="Q498" s="130" t="s">
        <v>2</v>
      </c>
      <c r="R498" s="130"/>
      <c r="S498" s="120"/>
    </row>
    <row r="499" spans="1:19" ht="15" customHeight="1">
      <c r="A499" s="149"/>
      <c r="B499" s="130"/>
      <c r="C499" s="18" t="s">
        <v>134</v>
      </c>
      <c r="D499" s="130" t="s">
        <v>145</v>
      </c>
      <c r="E499" s="130" t="s">
        <v>151</v>
      </c>
      <c r="F499" s="130" t="s">
        <v>51</v>
      </c>
      <c r="G499" s="130" t="s">
        <v>150</v>
      </c>
      <c r="H499" s="138"/>
      <c r="I499" s="141"/>
      <c r="J499" s="141">
        <f t="shared" si="18"/>
        <v>0</v>
      </c>
      <c r="K499" s="141">
        <f t="shared" si="19"/>
        <v>0</v>
      </c>
      <c r="L499" s="147"/>
      <c r="M499" s="130" t="s">
        <v>2</v>
      </c>
      <c r="N499" s="130"/>
      <c r="O499" s="130"/>
      <c r="P499" s="130"/>
      <c r="Q499" s="130" t="s">
        <v>2</v>
      </c>
      <c r="R499" s="130"/>
      <c r="S499" s="120"/>
    </row>
    <row r="500" spans="1:19" ht="15" customHeight="1">
      <c r="A500" s="149"/>
      <c r="B500" s="130"/>
      <c r="C500" s="18" t="s">
        <v>114</v>
      </c>
      <c r="D500" s="130" t="s">
        <v>145</v>
      </c>
      <c r="E500" s="130" t="s">
        <v>151</v>
      </c>
      <c r="F500" s="130" t="s">
        <v>51</v>
      </c>
      <c r="G500" s="130" t="s">
        <v>150</v>
      </c>
      <c r="H500" s="138"/>
      <c r="I500" s="141"/>
      <c r="J500" s="141">
        <f t="shared" si="18"/>
        <v>0</v>
      </c>
      <c r="K500" s="141">
        <f t="shared" si="19"/>
        <v>0</v>
      </c>
      <c r="L500" s="147"/>
      <c r="M500" s="130" t="s">
        <v>2</v>
      </c>
      <c r="N500" s="130"/>
      <c r="O500" s="130"/>
      <c r="P500" s="130"/>
      <c r="Q500" s="130" t="s">
        <v>2</v>
      </c>
      <c r="R500" s="130"/>
      <c r="S500" s="120"/>
    </row>
    <row r="501" spans="1:19" ht="15" customHeight="1">
      <c r="A501" s="149"/>
      <c r="B501" s="130"/>
      <c r="C501" s="18" t="s">
        <v>138</v>
      </c>
      <c r="D501" s="130" t="s">
        <v>145</v>
      </c>
      <c r="E501" s="130" t="s">
        <v>151</v>
      </c>
      <c r="F501" s="130" t="s">
        <v>51</v>
      </c>
      <c r="G501" s="130" t="s">
        <v>150</v>
      </c>
      <c r="H501" s="138"/>
      <c r="I501" s="141"/>
      <c r="J501" s="141">
        <f t="shared" si="18"/>
        <v>0</v>
      </c>
      <c r="K501" s="141">
        <f t="shared" si="19"/>
        <v>0</v>
      </c>
      <c r="L501" s="147"/>
      <c r="M501" s="130" t="s">
        <v>2</v>
      </c>
      <c r="N501" s="130"/>
      <c r="O501" s="130"/>
      <c r="P501" s="130"/>
      <c r="Q501" s="130" t="s">
        <v>2</v>
      </c>
      <c r="R501" s="130"/>
      <c r="S501" s="120"/>
    </row>
    <row r="502" spans="1:19" ht="15" customHeight="1" thickBot="1">
      <c r="A502" s="150"/>
      <c r="B502" s="123"/>
      <c r="C502" s="20" t="s">
        <v>142</v>
      </c>
      <c r="D502" s="123" t="s">
        <v>145</v>
      </c>
      <c r="E502" s="123" t="s">
        <v>151</v>
      </c>
      <c r="F502" s="123" t="s">
        <v>51</v>
      </c>
      <c r="G502" s="123" t="s">
        <v>150</v>
      </c>
      <c r="H502" s="139"/>
      <c r="I502" s="142"/>
      <c r="J502" s="142">
        <f t="shared" si="18"/>
        <v>0</v>
      </c>
      <c r="K502" s="142">
        <f t="shared" si="19"/>
        <v>0</v>
      </c>
      <c r="L502" s="148"/>
      <c r="M502" s="123" t="s">
        <v>2</v>
      </c>
      <c r="N502" s="123"/>
      <c r="O502" s="123"/>
      <c r="P502" s="123"/>
      <c r="Q502" s="123" t="s">
        <v>2</v>
      </c>
      <c r="R502" s="123"/>
      <c r="S502" s="121"/>
    </row>
    <row r="503" spans="1:19" ht="15" customHeight="1">
      <c r="A503" s="124" t="s">
        <v>68</v>
      </c>
      <c r="B503" s="127" t="s">
        <v>215</v>
      </c>
      <c r="C503" s="97" t="s">
        <v>134</v>
      </c>
      <c r="D503" s="122" t="s">
        <v>145</v>
      </c>
      <c r="E503" s="131" t="s">
        <v>151</v>
      </c>
      <c r="F503" s="134" t="s">
        <v>51</v>
      </c>
      <c r="G503" s="134" t="s">
        <v>212</v>
      </c>
      <c r="H503" s="137"/>
      <c r="I503" s="140">
        <v>7.55</v>
      </c>
      <c r="J503" s="140">
        <f>I503*(1-($I$2+$I$3))*(1-$I$4)</f>
        <v>7.55</v>
      </c>
      <c r="K503" s="143">
        <f>J503*$I$5</f>
        <v>317.09999999999997</v>
      </c>
      <c r="L503" s="146"/>
      <c r="M503" s="122" t="s">
        <v>2</v>
      </c>
      <c r="N503" s="122"/>
      <c r="O503" s="122"/>
      <c r="P503" s="122"/>
      <c r="Q503" s="122" t="s">
        <v>2</v>
      </c>
      <c r="R503" s="122">
        <v>10</v>
      </c>
      <c r="S503" s="119">
        <v>4820197144013</v>
      </c>
    </row>
    <row r="504" spans="1:19" ht="15" customHeight="1">
      <c r="A504" s="125"/>
      <c r="B504" s="128"/>
      <c r="C504" s="87" t="s">
        <v>222</v>
      </c>
      <c r="D504" s="130"/>
      <c r="E504" s="132"/>
      <c r="F504" s="135"/>
      <c r="G504" s="135"/>
      <c r="H504" s="138"/>
      <c r="I504" s="141"/>
      <c r="J504" s="141"/>
      <c r="K504" s="144"/>
      <c r="L504" s="147"/>
      <c r="M504" s="130"/>
      <c r="N504" s="130"/>
      <c r="O504" s="130"/>
      <c r="P504" s="130"/>
      <c r="Q504" s="130"/>
      <c r="R504" s="130"/>
      <c r="S504" s="120"/>
    </row>
    <row r="505" spans="1:19" ht="15" customHeight="1" thickBot="1">
      <c r="A505" s="126"/>
      <c r="B505" s="129"/>
      <c r="C505" s="88" t="s">
        <v>142</v>
      </c>
      <c r="D505" s="123"/>
      <c r="E505" s="133"/>
      <c r="F505" s="136"/>
      <c r="G505" s="136"/>
      <c r="H505" s="139"/>
      <c r="I505" s="142"/>
      <c r="J505" s="142"/>
      <c r="K505" s="145"/>
      <c r="L505" s="148"/>
      <c r="M505" s="123"/>
      <c r="N505" s="123"/>
      <c r="O505" s="123"/>
      <c r="P505" s="123"/>
      <c r="Q505" s="123"/>
      <c r="R505" s="123"/>
      <c r="S505" s="121"/>
    </row>
    <row r="506" spans="1:19" ht="89.45" customHeight="1" thickBot="1">
      <c r="A506" s="113" t="s">
        <v>68</v>
      </c>
      <c r="B506" s="109" t="s">
        <v>43</v>
      </c>
      <c r="C506" s="18" t="s">
        <v>118</v>
      </c>
      <c r="D506" s="109" t="s">
        <v>145</v>
      </c>
      <c r="E506" s="109" t="s">
        <v>151</v>
      </c>
      <c r="F506" s="109" t="s">
        <v>51</v>
      </c>
      <c r="G506" s="109" t="s">
        <v>212</v>
      </c>
      <c r="H506" s="102"/>
      <c r="I506" s="105">
        <v>6.7936088804659418</v>
      </c>
      <c r="J506" s="105">
        <f t="shared" si="18"/>
        <v>6.7936088804659418</v>
      </c>
      <c r="K506" s="105">
        <f t="shared" si="19"/>
        <v>285.33157297956956</v>
      </c>
      <c r="L506" s="107"/>
      <c r="M506" s="109" t="s">
        <v>2</v>
      </c>
      <c r="N506" s="109"/>
      <c r="O506" s="109"/>
      <c r="P506" s="109"/>
      <c r="Q506" s="109" t="s">
        <v>2</v>
      </c>
      <c r="R506" s="109">
        <v>10</v>
      </c>
      <c r="S506" s="111">
        <v>4820058229835</v>
      </c>
    </row>
    <row r="507" spans="1:19" ht="87" customHeight="1" thickBot="1">
      <c r="A507" s="77" t="s">
        <v>68</v>
      </c>
      <c r="B507" s="36" t="s">
        <v>44</v>
      </c>
      <c r="C507" s="30" t="s">
        <v>123</v>
      </c>
      <c r="D507" s="36" t="s">
        <v>145</v>
      </c>
      <c r="E507" s="40" t="s">
        <v>151</v>
      </c>
      <c r="F507" s="40" t="s">
        <v>51</v>
      </c>
      <c r="G507" s="78" t="s">
        <v>212</v>
      </c>
      <c r="H507" s="44"/>
      <c r="I507" s="45">
        <v>6.8582000000000001</v>
      </c>
      <c r="J507" s="45">
        <f t="shared" si="18"/>
        <v>6.8582000000000001</v>
      </c>
      <c r="K507" s="67">
        <f t="shared" si="19"/>
        <v>288.0444</v>
      </c>
      <c r="L507" s="65"/>
      <c r="M507" s="36" t="s">
        <v>2</v>
      </c>
      <c r="N507" s="36"/>
      <c r="O507" s="36"/>
      <c r="P507" s="36"/>
      <c r="Q507" s="36" t="s">
        <v>2</v>
      </c>
      <c r="R507" s="36">
        <v>10</v>
      </c>
      <c r="S507" s="61">
        <v>4820058222218</v>
      </c>
    </row>
    <row r="508" spans="1:19" ht="14.45" customHeight="1">
      <c r="A508" s="157" t="s">
        <v>68</v>
      </c>
      <c r="B508" s="134" t="s">
        <v>27</v>
      </c>
      <c r="C508" s="16" t="s">
        <v>113</v>
      </c>
      <c r="D508" s="134" t="s">
        <v>145</v>
      </c>
      <c r="E508" s="134" t="s">
        <v>151</v>
      </c>
      <c r="F508" s="134" t="s">
        <v>51</v>
      </c>
      <c r="G508" s="134" t="s">
        <v>212</v>
      </c>
      <c r="H508" s="137"/>
      <c r="I508" s="140">
        <v>6.9370967741935479</v>
      </c>
      <c r="J508" s="140">
        <f t="shared" si="18"/>
        <v>6.9370967741935479</v>
      </c>
      <c r="K508" s="140">
        <f t="shared" si="19"/>
        <v>291.35806451612899</v>
      </c>
      <c r="L508" s="146"/>
      <c r="M508" s="122" t="s">
        <v>2</v>
      </c>
      <c r="N508" s="122"/>
      <c r="O508" s="122"/>
      <c r="P508" s="122"/>
      <c r="Q508" s="122" t="s">
        <v>2</v>
      </c>
      <c r="R508" s="122">
        <v>10</v>
      </c>
      <c r="S508" s="119">
        <v>4820197142156</v>
      </c>
    </row>
    <row r="509" spans="1:19" ht="14.45" customHeight="1">
      <c r="A509" s="149"/>
      <c r="B509" s="135"/>
      <c r="C509" s="18" t="s">
        <v>115</v>
      </c>
      <c r="D509" s="135" t="s">
        <v>145</v>
      </c>
      <c r="E509" s="135" t="s">
        <v>151</v>
      </c>
      <c r="F509" s="135" t="s">
        <v>51</v>
      </c>
      <c r="G509" s="135" t="s">
        <v>150</v>
      </c>
      <c r="H509" s="138"/>
      <c r="I509" s="141"/>
      <c r="J509" s="141">
        <f t="shared" si="18"/>
        <v>0</v>
      </c>
      <c r="K509" s="141">
        <f t="shared" si="19"/>
        <v>0</v>
      </c>
      <c r="L509" s="147"/>
      <c r="M509" s="130" t="s">
        <v>2</v>
      </c>
      <c r="N509" s="130"/>
      <c r="O509" s="130"/>
      <c r="P509" s="130"/>
      <c r="Q509" s="130" t="s">
        <v>2</v>
      </c>
      <c r="R509" s="130"/>
      <c r="S509" s="120"/>
    </row>
    <row r="510" spans="1:19" ht="14.45" customHeight="1">
      <c r="A510" s="149"/>
      <c r="B510" s="135"/>
      <c r="C510" s="18" t="s">
        <v>123</v>
      </c>
      <c r="D510" s="135" t="s">
        <v>145</v>
      </c>
      <c r="E510" s="135" t="s">
        <v>151</v>
      </c>
      <c r="F510" s="135" t="s">
        <v>51</v>
      </c>
      <c r="G510" s="135" t="s">
        <v>150</v>
      </c>
      <c r="H510" s="138"/>
      <c r="I510" s="141"/>
      <c r="J510" s="141">
        <f t="shared" si="18"/>
        <v>0</v>
      </c>
      <c r="K510" s="141">
        <f t="shared" si="19"/>
        <v>0</v>
      </c>
      <c r="L510" s="147"/>
      <c r="M510" s="130" t="s">
        <v>2</v>
      </c>
      <c r="N510" s="130"/>
      <c r="O510" s="130"/>
      <c r="P510" s="130"/>
      <c r="Q510" s="130" t="s">
        <v>2</v>
      </c>
      <c r="R510" s="130"/>
      <c r="S510" s="120"/>
    </row>
    <row r="511" spans="1:19" ht="14.45" customHeight="1">
      <c r="A511" s="149"/>
      <c r="B511" s="135"/>
      <c r="C511" s="18" t="s">
        <v>131</v>
      </c>
      <c r="D511" s="135" t="s">
        <v>145</v>
      </c>
      <c r="E511" s="135" t="s">
        <v>151</v>
      </c>
      <c r="F511" s="135" t="s">
        <v>51</v>
      </c>
      <c r="G511" s="135" t="s">
        <v>150</v>
      </c>
      <c r="H511" s="138"/>
      <c r="I511" s="141"/>
      <c r="J511" s="141">
        <f t="shared" si="18"/>
        <v>0</v>
      </c>
      <c r="K511" s="141">
        <f t="shared" si="19"/>
        <v>0</v>
      </c>
      <c r="L511" s="147"/>
      <c r="M511" s="130" t="s">
        <v>2</v>
      </c>
      <c r="N511" s="130"/>
      <c r="O511" s="130"/>
      <c r="P511" s="130"/>
      <c r="Q511" s="130" t="s">
        <v>2</v>
      </c>
      <c r="R511" s="130"/>
      <c r="S511" s="120"/>
    </row>
    <row r="512" spans="1:19" ht="14.45" customHeight="1">
      <c r="A512" s="149"/>
      <c r="B512" s="135"/>
      <c r="C512" s="18" t="s">
        <v>134</v>
      </c>
      <c r="D512" s="135" t="s">
        <v>145</v>
      </c>
      <c r="E512" s="135" t="s">
        <v>151</v>
      </c>
      <c r="F512" s="135" t="s">
        <v>51</v>
      </c>
      <c r="G512" s="135" t="s">
        <v>150</v>
      </c>
      <c r="H512" s="138"/>
      <c r="I512" s="141"/>
      <c r="J512" s="141">
        <f t="shared" si="18"/>
        <v>0</v>
      </c>
      <c r="K512" s="141">
        <f t="shared" si="19"/>
        <v>0</v>
      </c>
      <c r="L512" s="147"/>
      <c r="M512" s="130" t="s">
        <v>2</v>
      </c>
      <c r="N512" s="130"/>
      <c r="O512" s="130"/>
      <c r="P512" s="130"/>
      <c r="Q512" s="130" t="s">
        <v>2</v>
      </c>
      <c r="R512" s="130"/>
      <c r="S512" s="120"/>
    </row>
    <row r="513" spans="1:19" ht="14.45" customHeight="1" thickBot="1">
      <c r="A513" s="150"/>
      <c r="B513" s="136"/>
      <c r="C513" s="20" t="s">
        <v>138</v>
      </c>
      <c r="D513" s="136" t="s">
        <v>145</v>
      </c>
      <c r="E513" s="136" t="s">
        <v>151</v>
      </c>
      <c r="F513" s="136" t="s">
        <v>51</v>
      </c>
      <c r="G513" s="136" t="s">
        <v>150</v>
      </c>
      <c r="H513" s="139"/>
      <c r="I513" s="142"/>
      <c r="J513" s="142">
        <f t="shared" si="18"/>
        <v>0</v>
      </c>
      <c r="K513" s="142">
        <f t="shared" si="19"/>
        <v>0</v>
      </c>
      <c r="L513" s="148"/>
      <c r="M513" s="123" t="s">
        <v>2</v>
      </c>
      <c r="N513" s="123"/>
      <c r="O513" s="123"/>
      <c r="P513" s="123"/>
      <c r="Q513" s="123" t="s">
        <v>2</v>
      </c>
      <c r="R513" s="123"/>
      <c r="S513" s="121"/>
    </row>
    <row r="514" spans="1:19" ht="14" customHeight="1">
      <c r="A514" s="157" t="s">
        <v>68</v>
      </c>
      <c r="B514" s="134" t="s">
        <v>28</v>
      </c>
      <c r="C514" s="16" t="s">
        <v>8</v>
      </c>
      <c r="D514" s="134" t="s">
        <v>145</v>
      </c>
      <c r="E514" s="134" t="s">
        <v>151</v>
      </c>
      <c r="F514" s="134" t="s">
        <v>51</v>
      </c>
      <c r="G514" s="134" t="s">
        <v>212</v>
      </c>
      <c r="H514" s="137"/>
      <c r="I514" s="140">
        <v>7.2826510660210282</v>
      </c>
      <c r="J514" s="140">
        <f t="shared" si="18"/>
        <v>7.2826510660210282</v>
      </c>
      <c r="K514" s="140">
        <f t="shared" si="19"/>
        <v>305.87134477288316</v>
      </c>
      <c r="L514" s="146"/>
      <c r="M514" s="122" t="s">
        <v>2</v>
      </c>
      <c r="N514" s="122"/>
      <c r="O514" s="122"/>
      <c r="P514" s="122"/>
      <c r="Q514" s="122" t="s">
        <v>2</v>
      </c>
      <c r="R514" s="122">
        <v>10</v>
      </c>
      <c r="S514" s="119">
        <v>4820197142163</v>
      </c>
    </row>
    <row r="515" spans="1:19" ht="14" customHeight="1">
      <c r="A515" s="149"/>
      <c r="B515" s="135"/>
      <c r="C515" s="18" t="s">
        <v>146</v>
      </c>
      <c r="D515" s="135" t="s">
        <v>145</v>
      </c>
      <c r="E515" s="135" t="s">
        <v>151</v>
      </c>
      <c r="F515" s="135" t="s">
        <v>51</v>
      </c>
      <c r="G515" s="135" t="s">
        <v>150</v>
      </c>
      <c r="H515" s="138"/>
      <c r="I515" s="141"/>
      <c r="J515" s="141">
        <f t="shared" si="18"/>
        <v>0</v>
      </c>
      <c r="K515" s="141">
        <f t="shared" si="19"/>
        <v>0</v>
      </c>
      <c r="L515" s="147"/>
      <c r="M515" s="130" t="s">
        <v>2</v>
      </c>
      <c r="N515" s="130"/>
      <c r="O515" s="130"/>
      <c r="P515" s="130"/>
      <c r="Q515" s="130" t="s">
        <v>2</v>
      </c>
      <c r="R515" s="130"/>
      <c r="S515" s="120"/>
    </row>
    <row r="516" spans="1:19" ht="14" customHeight="1">
      <c r="A516" s="149"/>
      <c r="B516" s="135"/>
      <c r="C516" s="18" t="s">
        <v>113</v>
      </c>
      <c r="D516" s="135" t="s">
        <v>145</v>
      </c>
      <c r="E516" s="135" t="s">
        <v>151</v>
      </c>
      <c r="F516" s="135" t="s">
        <v>51</v>
      </c>
      <c r="G516" s="135" t="s">
        <v>150</v>
      </c>
      <c r="H516" s="138"/>
      <c r="I516" s="141"/>
      <c r="J516" s="141">
        <f t="shared" si="18"/>
        <v>0</v>
      </c>
      <c r="K516" s="141">
        <f t="shared" si="19"/>
        <v>0</v>
      </c>
      <c r="L516" s="147"/>
      <c r="M516" s="130" t="s">
        <v>2</v>
      </c>
      <c r="N516" s="130"/>
      <c r="O516" s="130"/>
      <c r="P516" s="130"/>
      <c r="Q516" s="130" t="s">
        <v>2</v>
      </c>
      <c r="R516" s="130"/>
      <c r="S516" s="120"/>
    </row>
    <row r="517" spans="1:19" ht="14" customHeight="1">
      <c r="A517" s="149"/>
      <c r="B517" s="135"/>
      <c r="C517" s="18" t="s">
        <v>123</v>
      </c>
      <c r="D517" s="135" t="s">
        <v>145</v>
      </c>
      <c r="E517" s="135" t="s">
        <v>151</v>
      </c>
      <c r="F517" s="135" t="s">
        <v>51</v>
      </c>
      <c r="G517" s="135" t="s">
        <v>150</v>
      </c>
      <c r="H517" s="138"/>
      <c r="I517" s="141"/>
      <c r="J517" s="141">
        <f t="shared" ref="J517:J573" si="20">I517*(1-($I$2+$I$3))*(1-$I$4)</f>
        <v>0</v>
      </c>
      <c r="K517" s="141">
        <f t="shared" ref="K517:K573" si="21">J517*$I$5</f>
        <v>0</v>
      </c>
      <c r="L517" s="147"/>
      <c r="M517" s="130" t="s">
        <v>2</v>
      </c>
      <c r="N517" s="130"/>
      <c r="O517" s="130"/>
      <c r="P517" s="130"/>
      <c r="Q517" s="130" t="s">
        <v>2</v>
      </c>
      <c r="R517" s="130"/>
      <c r="S517" s="120"/>
    </row>
    <row r="518" spans="1:19" ht="14" customHeight="1">
      <c r="A518" s="149"/>
      <c r="B518" s="135"/>
      <c r="C518" s="18" t="s">
        <v>147</v>
      </c>
      <c r="D518" s="135" t="s">
        <v>145</v>
      </c>
      <c r="E518" s="135" t="s">
        <v>151</v>
      </c>
      <c r="F518" s="135" t="s">
        <v>51</v>
      </c>
      <c r="G518" s="135" t="s">
        <v>150</v>
      </c>
      <c r="H518" s="138"/>
      <c r="I518" s="141"/>
      <c r="J518" s="141">
        <f t="shared" si="20"/>
        <v>0</v>
      </c>
      <c r="K518" s="141">
        <f t="shared" si="21"/>
        <v>0</v>
      </c>
      <c r="L518" s="147"/>
      <c r="M518" s="130" t="s">
        <v>2</v>
      </c>
      <c r="N518" s="130"/>
      <c r="O518" s="130"/>
      <c r="P518" s="130"/>
      <c r="Q518" s="130" t="s">
        <v>2</v>
      </c>
      <c r="R518" s="130"/>
      <c r="S518" s="120"/>
    </row>
    <row r="519" spans="1:19" ht="14" customHeight="1" thickBot="1">
      <c r="A519" s="150"/>
      <c r="B519" s="136"/>
      <c r="C519" s="20" t="s">
        <v>134</v>
      </c>
      <c r="D519" s="136" t="s">
        <v>145</v>
      </c>
      <c r="E519" s="136" t="s">
        <v>151</v>
      </c>
      <c r="F519" s="136" t="s">
        <v>51</v>
      </c>
      <c r="G519" s="136" t="s">
        <v>150</v>
      </c>
      <c r="H519" s="139"/>
      <c r="I519" s="142"/>
      <c r="J519" s="142">
        <f t="shared" si="20"/>
        <v>0</v>
      </c>
      <c r="K519" s="142">
        <f t="shared" si="21"/>
        <v>0</v>
      </c>
      <c r="L519" s="148"/>
      <c r="M519" s="123" t="s">
        <v>2</v>
      </c>
      <c r="N519" s="123"/>
      <c r="O519" s="123"/>
      <c r="P519" s="123"/>
      <c r="Q519" s="123" t="s">
        <v>2</v>
      </c>
      <c r="R519" s="123"/>
      <c r="S519" s="121"/>
    </row>
    <row r="520" spans="1:19" ht="20.45" hidden="1" customHeight="1">
      <c r="A520" s="157" t="s">
        <v>94</v>
      </c>
      <c r="B520" s="122" t="s">
        <v>46</v>
      </c>
      <c r="C520" s="32" t="s">
        <v>136</v>
      </c>
      <c r="D520" s="35" t="s">
        <v>45</v>
      </c>
      <c r="E520" s="122" t="s">
        <v>151</v>
      </c>
      <c r="F520" s="122" t="s">
        <v>51</v>
      </c>
      <c r="G520" s="122" t="s">
        <v>212</v>
      </c>
      <c r="H520" s="137"/>
      <c r="I520" s="140">
        <v>6.6629184740645639</v>
      </c>
      <c r="J520" s="140">
        <f t="shared" si="20"/>
        <v>6.6629184740645639</v>
      </c>
      <c r="K520" s="140">
        <f t="shared" si="21"/>
        <v>279.84257591071167</v>
      </c>
      <c r="L520" s="146"/>
      <c r="M520" s="122" t="s">
        <v>2</v>
      </c>
      <c r="N520" s="122"/>
      <c r="O520" s="122"/>
      <c r="P520" s="122"/>
      <c r="Q520" s="122" t="s">
        <v>2</v>
      </c>
      <c r="R520" s="122">
        <v>10</v>
      </c>
      <c r="S520" s="119">
        <v>4820058228975</v>
      </c>
    </row>
    <row r="521" spans="1:19" ht="20.45" hidden="1" customHeight="1">
      <c r="A521" s="149"/>
      <c r="B521" s="130"/>
      <c r="C521" s="23" t="s">
        <v>137</v>
      </c>
      <c r="D521" s="9" t="s">
        <v>45</v>
      </c>
      <c r="E521" s="130" t="s">
        <v>151</v>
      </c>
      <c r="F521" s="130" t="s">
        <v>51</v>
      </c>
      <c r="G521" s="130" t="s">
        <v>150</v>
      </c>
      <c r="H521" s="138"/>
      <c r="I521" s="141"/>
      <c r="J521" s="141">
        <f t="shared" si="20"/>
        <v>0</v>
      </c>
      <c r="K521" s="141">
        <f t="shared" si="21"/>
        <v>0</v>
      </c>
      <c r="L521" s="147"/>
      <c r="M521" s="130" t="s">
        <v>2</v>
      </c>
      <c r="N521" s="130"/>
      <c r="O521" s="130"/>
      <c r="P521" s="130"/>
      <c r="Q521" s="130" t="s">
        <v>2</v>
      </c>
      <c r="R521" s="130"/>
      <c r="S521" s="120"/>
    </row>
    <row r="522" spans="1:19" ht="20.45" hidden="1" customHeight="1">
      <c r="A522" s="149"/>
      <c r="B522" s="130"/>
      <c r="C522" s="18" t="s">
        <v>121</v>
      </c>
      <c r="D522" s="9" t="s">
        <v>45</v>
      </c>
      <c r="E522" s="130" t="s">
        <v>151</v>
      </c>
      <c r="F522" s="130" t="s">
        <v>51</v>
      </c>
      <c r="G522" s="130" t="s">
        <v>150</v>
      </c>
      <c r="H522" s="138"/>
      <c r="I522" s="141"/>
      <c r="J522" s="141">
        <f t="shared" si="20"/>
        <v>0</v>
      </c>
      <c r="K522" s="141">
        <f t="shared" si="21"/>
        <v>0</v>
      </c>
      <c r="L522" s="147"/>
      <c r="M522" s="130" t="s">
        <v>2</v>
      </c>
      <c r="N522" s="130"/>
      <c r="O522" s="130"/>
      <c r="P522" s="130"/>
      <c r="Q522" s="130" t="s">
        <v>2</v>
      </c>
      <c r="R522" s="130"/>
      <c r="S522" s="120"/>
    </row>
    <row r="523" spans="1:19" ht="20.45" hidden="1" customHeight="1">
      <c r="A523" s="149"/>
      <c r="B523" s="130"/>
      <c r="C523" s="18" t="s">
        <v>119</v>
      </c>
      <c r="D523" s="9" t="s">
        <v>45</v>
      </c>
      <c r="E523" s="130" t="s">
        <v>151</v>
      </c>
      <c r="F523" s="130" t="s">
        <v>51</v>
      </c>
      <c r="G523" s="130" t="s">
        <v>150</v>
      </c>
      <c r="H523" s="138"/>
      <c r="I523" s="141"/>
      <c r="J523" s="141">
        <f t="shared" si="20"/>
        <v>0</v>
      </c>
      <c r="K523" s="141">
        <f t="shared" si="21"/>
        <v>0</v>
      </c>
      <c r="L523" s="147"/>
      <c r="M523" s="130" t="s">
        <v>2</v>
      </c>
      <c r="N523" s="130"/>
      <c r="O523" s="130"/>
      <c r="P523" s="130"/>
      <c r="Q523" s="130" t="s">
        <v>2</v>
      </c>
      <c r="R523" s="130"/>
      <c r="S523" s="120"/>
    </row>
    <row r="524" spans="1:19" ht="20.45" hidden="1" customHeight="1">
      <c r="A524" s="149"/>
      <c r="B524" s="130"/>
      <c r="C524" s="18" t="s">
        <v>129</v>
      </c>
      <c r="D524" s="9" t="s">
        <v>47</v>
      </c>
      <c r="E524" s="130" t="s">
        <v>151</v>
      </c>
      <c r="F524" s="130" t="s">
        <v>51</v>
      </c>
      <c r="G524" s="130" t="s">
        <v>150</v>
      </c>
      <c r="H524" s="138"/>
      <c r="I524" s="141"/>
      <c r="J524" s="141">
        <f t="shared" si="20"/>
        <v>0</v>
      </c>
      <c r="K524" s="141">
        <f t="shared" si="21"/>
        <v>0</v>
      </c>
      <c r="L524" s="147"/>
      <c r="M524" s="130" t="s">
        <v>2</v>
      </c>
      <c r="N524" s="130"/>
      <c r="O524" s="130"/>
      <c r="P524" s="130"/>
      <c r="Q524" s="130" t="s">
        <v>2</v>
      </c>
      <c r="R524" s="130"/>
      <c r="S524" s="120"/>
    </row>
    <row r="525" spans="1:19" ht="20.45" hidden="1" customHeight="1">
      <c r="A525" s="149"/>
      <c r="B525" s="130"/>
      <c r="C525" s="18" t="s">
        <v>130</v>
      </c>
      <c r="D525" s="9" t="s">
        <v>47</v>
      </c>
      <c r="E525" s="130" t="s">
        <v>151</v>
      </c>
      <c r="F525" s="130" t="s">
        <v>51</v>
      </c>
      <c r="G525" s="130" t="s">
        <v>150</v>
      </c>
      <c r="H525" s="138"/>
      <c r="I525" s="141"/>
      <c r="J525" s="141">
        <f t="shared" si="20"/>
        <v>0</v>
      </c>
      <c r="K525" s="141">
        <f t="shared" si="21"/>
        <v>0</v>
      </c>
      <c r="L525" s="147"/>
      <c r="M525" s="130" t="s">
        <v>2</v>
      </c>
      <c r="N525" s="130"/>
      <c r="O525" s="130"/>
      <c r="P525" s="130"/>
      <c r="Q525" s="130" t="s">
        <v>2</v>
      </c>
      <c r="R525" s="130"/>
      <c r="S525" s="120"/>
    </row>
    <row r="526" spans="1:19" ht="20.45" hidden="1" customHeight="1">
      <c r="A526" s="149"/>
      <c r="B526" s="130"/>
      <c r="C526" s="23" t="s">
        <v>124</v>
      </c>
      <c r="D526" s="9" t="s">
        <v>45</v>
      </c>
      <c r="E526" s="130" t="s">
        <v>151</v>
      </c>
      <c r="F526" s="130" t="s">
        <v>51</v>
      </c>
      <c r="G526" s="130" t="s">
        <v>150</v>
      </c>
      <c r="H526" s="138"/>
      <c r="I526" s="141"/>
      <c r="J526" s="141">
        <f t="shared" si="20"/>
        <v>0</v>
      </c>
      <c r="K526" s="141">
        <f t="shared" si="21"/>
        <v>0</v>
      </c>
      <c r="L526" s="147"/>
      <c r="M526" s="130" t="s">
        <v>2</v>
      </c>
      <c r="N526" s="130"/>
      <c r="O526" s="130"/>
      <c r="P526" s="130"/>
      <c r="Q526" s="130" t="s">
        <v>2</v>
      </c>
      <c r="R526" s="130"/>
      <c r="S526" s="120"/>
    </row>
    <row r="527" spans="1:19" ht="20.45" hidden="1" customHeight="1" thickBot="1">
      <c r="A527" s="150"/>
      <c r="B527" s="123"/>
      <c r="C527" s="51" t="s">
        <v>125</v>
      </c>
      <c r="D527" s="34" t="s">
        <v>45</v>
      </c>
      <c r="E527" s="123" t="s">
        <v>151</v>
      </c>
      <c r="F527" s="123" t="s">
        <v>51</v>
      </c>
      <c r="G527" s="123" t="s">
        <v>150</v>
      </c>
      <c r="H527" s="139"/>
      <c r="I527" s="142"/>
      <c r="J527" s="142">
        <f t="shared" si="20"/>
        <v>0</v>
      </c>
      <c r="K527" s="142">
        <f t="shared" si="21"/>
        <v>0</v>
      </c>
      <c r="L527" s="148"/>
      <c r="M527" s="123" t="s">
        <v>2</v>
      </c>
      <c r="N527" s="123"/>
      <c r="O527" s="123"/>
      <c r="P527" s="123"/>
      <c r="Q527" s="123" t="s">
        <v>2</v>
      </c>
      <c r="R527" s="123"/>
      <c r="S527" s="121"/>
    </row>
    <row r="528" spans="1:19" ht="24" customHeight="1">
      <c r="A528" s="157" t="s">
        <v>72</v>
      </c>
      <c r="B528" s="122" t="s">
        <v>26</v>
      </c>
      <c r="C528" s="16" t="s">
        <v>118</v>
      </c>
      <c r="D528" s="122" t="s">
        <v>145</v>
      </c>
      <c r="E528" s="122" t="s">
        <v>151</v>
      </c>
      <c r="F528" s="122" t="s">
        <v>51</v>
      </c>
      <c r="G528" s="122" t="s">
        <v>212</v>
      </c>
      <c r="H528" s="137"/>
      <c r="I528" s="140">
        <v>9.0615786222171124</v>
      </c>
      <c r="J528" s="140">
        <f t="shared" si="20"/>
        <v>9.0615786222171124</v>
      </c>
      <c r="K528" s="140">
        <f t="shared" si="21"/>
        <v>380.58630213311869</v>
      </c>
      <c r="L528" s="146"/>
      <c r="M528" s="122" t="s">
        <v>2</v>
      </c>
      <c r="N528" s="17" t="s">
        <v>23</v>
      </c>
      <c r="O528" s="122"/>
      <c r="P528" s="122" t="s">
        <v>2</v>
      </c>
      <c r="Q528" s="122" t="s">
        <v>2</v>
      </c>
      <c r="R528" s="122">
        <v>10</v>
      </c>
      <c r="S528" s="119">
        <v>4820058225301</v>
      </c>
    </row>
    <row r="529" spans="1:19" ht="24" customHeight="1">
      <c r="A529" s="149"/>
      <c r="B529" s="130"/>
      <c r="C529" s="18" t="s">
        <v>143</v>
      </c>
      <c r="D529" s="130" t="s">
        <v>145</v>
      </c>
      <c r="E529" s="130" t="s">
        <v>151</v>
      </c>
      <c r="F529" s="130" t="s">
        <v>51</v>
      </c>
      <c r="G529" s="130" t="s">
        <v>150</v>
      </c>
      <c r="H529" s="138"/>
      <c r="I529" s="141"/>
      <c r="J529" s="141">
        <f t="shared" si="20"/>
        <v>0</v>
      </c>
      <c r="K529" s="141">
        <f t="shared" si="21"/>
        <v>0</v>
      </c>
      <c r="L529" s="147"/>
      <c r="M529" s="130" t="s">
        <v>2</v>
      </c>
      <c r="N529" s="3" t="s">
        <v>23</v>
      </c>
      <c r="O529" s="130"/>
      <c r="P529" s="130" t="s">
        <v>2</v>
      </c>
      <c r="Q529" s="130" t="s">
        <v>2</v>
      </c>
      <c r="R529" s="130"/>
      <c r="S529" s="120"/>
    </row>
    <row r="530" spans="1:19" ht="24" customHeight="1">
      <c r="A530" s="149"/>
      <c r="B530" s="130"/>
      <c r="C530" s="18" t="s">
        <v>128</v>
      </c>
      <c r="D530" s="130" t="s">
        <v>145</v>
      </c>
      <c r="E530" s="130" t="s">
        <v>151</v>
      </c>
      <c r="F530" s="130" t="s">
        <v>51</v>
      </c>
      <c r="G530" s="130" t="s">
        <v>150</v>
      </c>
      <c r="H530" s="138"/>
      <c r="I530" s="141"/>
      <c r="J530" s="141">
        <f t="shared" si="20"/>
        <v>0</v>
      </c>
      <c r="K530" s="141">
        <f t="shared" si="21"/>
        <v>0</v>
      </c>
      <c r="L530" s="147"/>
      <c r="M530" s="130" t="s">
        <v>2</v>
      </c>
      <c r="N530" s="3" t="s">
        <v>24</v>
      </c>
      <c r="O530" s="130"/>
      <c r="P530" s="130" t="s">
        <v>2</v>
      </c>
      <c r="Q530" s="130" t="s">
        <v>2</v>
      </c>
      <c r="R530" s="130"/>
      <c r="S530" s="120"/>
    </row>
    <row r="531" spans="1:19" ht="24" customHeight="1">
      <c r="A531" s="149"/>
      <c r="B531" s="130"/>
      <c r="C531" s="18" t="s">
        <v>134</v>
      </c>
      <c r="D531" s="130" t="s">
        <v>145</v>
      </c>
      <c r="E531" s="130" t="s">
        <v>151</v>
      </c>
      <c r="F531" s="130" t="s">
        <v>51</v>
      </c>
      <c r="G531" s="130" t="s">
        <v>150</v>
      </c>
      <c r="H531" s="138"/>
      <c r="I531" s="141"/>
      <c r="J531" s="141">
        <f t="shared" si="20"/>
        <v>0</v>
      </c>
      <c r="K531" s="141">
        <f t="shared" si="21"/>
        <v>0</v>
      </c>
      <c r="L531" s="147"/>
      <c r="M531" s="130" t="s">
        <v>2</v>
      </c>
      <c r="N531" s="3" t="s">
        <v>24</v>
      </c>
      <c r="O531" s="130"/>
      <c r="P531" s="130" t="s">
        <v>2</v>
      </c>
      <c r="Q531" s="130" t="s">
        <v>2</v>
      </c>
      <c r="R531" s="130"/>
      <c r="S531" s="120"/>
    </row>
    <row r="532" spans="1:19" ht="24" customHeight="1">
      <c r="A532" s="149"/>
      <c r="B532" s="130"/>
      <c r="C532" s="18" t="s">
        <v>114</v>
      </c>
      <c r="D532" s="130" t="s">
        <v>145</v>
      </c>
      <c r="E532" s="130" t="s">
        <v>151</v>
      </c>
      <c r="F532" s="130" t="s">
        <v>51</v>
      </c>
      <c r="G532" s="130" t="s">
        <v>150</v>
      </c>
      <c r="H532" s="138"/>
      <c r="I532" s="141"/>
      <c r="J532" s="141">
        <f t="shared" si="20"/>
        <v>0</v>
      </c>
      <c r="K532" s="141">
        <f t="shared" si="21"/>
        <v>0</v>
      </c>
      <c r="L532" s="147"/>
      <c r="M532" s="130" t="s">
        <v>2</v>
      </c>
      <c r="N532" s="3" t="s">
        <v>23</v>
      </c>
      <c r="O532" s="130"/>
      <c r="P532" s="130" t="s">
        <v>2</v>
      </c>
      <c r="Q532" s="130" t="s">
        <v>2</v>
      </c>
      <c r="R532" s="130"/>
      <c r="S532" s="120"/>
    </row>
    <row r="533" spans="1:19" ht="24" customHeight="1" thickBot="1">
      <c r="A533" s="150"/>
      <c r="B533" s="123"/>
      <c r="C533" s="18" t="s">
        <v>142</v>
      </c>
      <c r="D533" s="123" t="s">
        <v>145</v>
      </c>
      <c r="E533" s="123" t="s">
        <v>151</v>
      </c>
      <c r="F533" s="123" t="s">
        <v>51</v>
      </c>
      <c r="G533" s="123" t="s">
        <v>150</v>
      </c>
      <c r="H533" s="138"/>
      <c r="I533" s="142"/>
      <c r="J533" s="142">
        <f t="shared" si="20"/>
        <v>0</v>
      </c>
      <c r="K533" s="142">
        <f t="shared" si="21"/>
        <v>0</v>
      </c>
      <c r="L533" s="148"/>
      <c r="M533" s="123" t="s">
        <v>2</v>
      </c>
      <c r="N533" s="3" t="s">
        <v>24</v>
      </c>
      <c r="O533" s="123"/>
      <c r="P533" s="123" t="s">
        <v>2</v>
      </c>
      <c r="Q533" s="123" t="s">
        <v>2</v>
      </c>
      <c r="R533" s="123"/>
      <c r="S533" s="121"/>
    </row>
    <row r="534" spans="1:19" ht="17" customHeight="1">
      <c r="A534" s="157" t="s">
        <v>73</v>
      </c>
      <c r="B534" s="122" t="s">
        <v>26</v>
      </c>
      <c r="C534" s="16" t="s">
        <v>118</v>
      </c>
      <c r="D534" s="122" t="s">
        <v>145</v>
      </c>
      <c r="E534" s="122" t="s">
        <v>151</v>
      </c>
      <c r="F534" s="122" t="s">
        <v>51</v>
      </c>
      <c r="G534" s="122" t="s">
        <v>212</v>
      </c>
      <c r="H534" s="179"/>
      <c r="I534" s="140">
        <v>7.20993382185301</v>
      </c>
      <c r="J534" s="140">
        <f t="shared" si="20"/>
        <v>7.20993382185301</v>
      </c>
      <c r="K534" s="140">
        <f t="shared" si="21"/>
        <v>302.8172205178264</v>
      </c>
      <c r="L534" s="146"/>
      <c r="M534" s="122" t="s">
        <v>2</v>
      </c>
      <c r="N534" s="122"/>
      <c r="O534" s="122" t="s">
        <v>2</v>
      </c>
      <c r="P534" s="122"/>
      <c r="Q534" s="122" t="s">
        <v>2</v>
      </c>
      <c r="R534" s="122">
        <v>10</v>
      </c>
      <c r="S534" s="119">
        <v>4820197140176</v>
      </c>
    </row>
    <row r="535" spans="1:19" ht="17" customHeight="1">
      <c r="A535" s="149"/>
      <c r="B535" s="130"/>
      <c r="C535" s="18" t="s">
        <v>143</v>
      </c>
      <c r="D535" s="130" t="s">
        <v>145</v>
      </c>
      <c r="E535" s="130" t="s">
        <v>151</v>
      </c>
      <c r="F535" s="130" t="s">
        <v>51</v>
      </c>
      <c r="G535" s="130" t="s">
        <v>150</v>
      </c>
      <c r="H535" s="180"/>
      <c r="I535" s="141"/>
      <c r="J535" s="141">
        <f t="shared" si="20"/>
        <v>0</v>
      </c>
      <c r="K535" s="141">
        <f t="shared" si="21"/>
        <v>0</v>
      </c>
      <c r="L535" s="147"/>
      <c r="M535" s="130" t="s">
        <v>2</v>
      </c>
      <c r="N535" s="130"/>
      <c r="O535" s="130" t="s">
        <v>2</v>
      </c>
      <c r="P535" s="130"/>
      <c r="Q535" s="130" t="s">
        <v>2</v>
      </c>
      <c r="R535" s="130"/>
      <c r="S535" s="120"/>
    </row>
    <row r="536" spans="1:19" ht="17" customHeight="1">
      <c r="A536" s="149"/>
      <c r="B536" s="130"/>
      <c r="C536" s="18" t="s">
        <v>134</v>
      </c>
      <c r="D536" s="130" t="s">
        <v>145</v>
      </c>
      <c r="E536" s="130" t="s">
        <v>151</v>
      </c>
      <c r="F536" s="130" t="s">
        <v>51</v>
      </c>
      <c r="G536" s="130" t="s">
        <v>150</v>
      </c>
      <c r="H536" s="180"/>
      <c r="I536" s="141"/>
      <c r="J536" s="141">
        <f t="shared" si="20"/>
        <v>0</v>
      </c>
      <c r="K536" s="141">
        <f t="shared" si="21"/>
        <v>0</v>
      </c>
      <c r="L536" s="147"/>
      <c r="M536" s="130" t="s">
        <v>2</v>
      </c>
      <c r="N536" s="130"/>
      <c r="O536" s="130" t="s">
        <v>2</v>
      </c>
      <c r="P536" s="130"/>
      <c r="Q536" s="130" t="s">
        <v>2</v>
      </c>
      <c r="R536" s="130"/>
      <c r="S536" s="120"/>
    </row>
    <row r="537" spans="1:19" ht="17" customHeight="1">
      <c r="A537" s="149"/>
      <c r="B537" s="130"/>
      <c r="C537" s="18" t="s">
        <v>114</v>
      </c>
      <c r="D537" s="130" t="s">
        <v>145</v>
      </c>
      <c r="E537" s="130" t="s">
        <v>151</v>
      </c>
      <c r="F537" s="130" t="s">
        <v>51</v>
      </c>
      <c r="G537" s="130" t="s">
        <v>150</v>
      </c>
      <c r="H537" s="180"/>
      <c r="I537" s="141"/>
      <c r="J537" s="141">
        <f t="shared" si="20"/>
        <v>0</v>
      </c>
      <c r="K537" s="141">
        <f t="shared" si="21"/>
        <v>0</v>
      </c>
      <c r="L537" s="147"/>
      <c r="M537" s="130" t="s">
        <v>2</v>
      </c>
      <c r="N537" s="130"/>
      <c r="O537" s="130" t="s">
        <v>2</v>
      </c>
      <c r="P537" s="130"/>
      <c r="Q537" s="130" t="s">
        <v>2</v>
      </c>
      <c r="R537" s="130"/>
      <c r="S537" s="120"/>
    </row>
    <row r="538" spans="1:19" ht="17" customHeight="1" thickBot="1">
      <c r="A538" s="150"/>
      <c r="B538" s="123"/>
      <c r="C538" s="20" t="s">
        <v>142</v>
      </c>
      <c r="D538" s="123" t="s">
        <v>145</v>
      </c>
      <c r="E538" s="123" t="s">
        <v>151</v>
      </c>
      <c r="F538" s="123" t="s">
        <v>51</v>
      </c>
      <c r="G538" s="123" t="s">
        <v>150</v>
      </c>
      <c r="H538" s="181"/>
      <c r="I538" s="142"/>
      <c r="J538" s="142">
        <f t="shared" si="20"/>
        <v>0</v>
      </c>
      <c r="K538" s="142">
        <f t="shared" si="21"/>
        <v>0</v>
      </c>
      <c r="L538" s="148"/>
      <c r="M538" s="123" t="s">
        <v>2</v>
      </c>
      <c r="N538" s="123"/>
      <c r="O538" s="123" t="s">
        <v>2</v>
      </c>
      <c r="P538" s="123"/>
      <c r="Q538" s="123" t="s">
        <v>2</v>
      </c>
      <c r="R538" s="123"/>
      <c r="S538" s="121"/>
    </row>
    <row r="539" spans="1:19" ht="13.25" hidden="1" customHeight="1">
      <c r="A539" s="252" t="s">
        <v>74</v>
      </c>
      <c r="B539" s="255" t="s">
        <v>15</v>
      </c>
      <c r="C539" s="100" t="s">
        <v>112</v>
      </c>
      <c r="D539" s="255" t="s">
        <v>145</v>
      </c>
      <c r="E539" s="255" t="s">
        <v>151</v>
      </c>
      <c r="F539" s="255" t="s">
        <v>51</v>
      </c>
      <c r="G539" s="255" t="s">
        <v>212</v>
      </c>
      <c r="H539" s="122"/>
      <c r="I539" s="140">
        <v>6.6681324025598299</v>
      </c>
      <c r="J539" s="140">
        <f t="shared" si="20"/>
        <v>6.6681324025598299</v>
      </c>
      <c r="K539" s="140">
        <f t="shared" si="21"/>
        <v>280.06156090751284</v>
      </c>
      <c r="L539" s="146"/>
      <c r="M539" s="122" t="s">
        <v>2</v>
      </c>
      <c r="N539" s="122"/>
      <c r="O539" s="122"/>
      <c r="P539" s="122"/>
      <c r="Q539" s="122" t="s">
        <v>2</v>
      </c>
      <c r="R539" s="122">
        <v>10</v>
      </c>
      <c r="S539" s="119">
        <v>4820197140275</v>
      </c>
    </row>
    <row r="540" spans="1:19" ht="13.25" hidden="1" customHeight="1">
      <c r="A540" s="253"/>
      <c r="B540" s="256"/>
      <c r="C540" s="94" t="s">
        <v>113</v>
      </c>
      <c r="D540" s="256" t="s">
        <v>145</v>
      </c>
      <c r="E540" s="256" t="s">
        <v>151</v>
      </c>
      <c r="F540" s="256" t="s">
        <v>51</v>
      </c>
      <c r="G540" s="256" t="s">
        <v>150</v>
      </c>
      <c r="H540" s="130"/>
      <c r="I540" s="141"/>
      <c r="J540" s="141">
        <f t="shared" si="20"/>
        <v>0</v>
      </c>
      <c r="K540" s="141">
        <f t="shared" si="21"/>
        <v>0</v>
      </c>
      <c r="L540" s="147"/>
      <c r="M540" s="130" t="s">
        <v>2</v>
      </c>
      <c r="N540" s="130"/>
      <c r="O540" s="130"/>
      <c r="P540" s="130"/>
      <c r="Q540" s="130" t="s">
        <v>2</v>
      </c>
      <c r="R540" s="130"/>
      <c r="S540" s="120"/>
    </row>
    <row r="541" spans="1:19" ht="13.25" hidden="1" customHeight="1">
      <c r="A541" s="253"/>
      <c r="B541" s="256"/>
      <c r="C541" s="93" t="s">
        <v>115</v>
      </c>
      <c r="D541" s="256" t="s">
        <v>145</v>
      </c>
      <c r="E541" s="256" t="s">
        <v>151</v>
      </c>
      <c r="F541" s="256" t="s">
        <v>51</v>
      </c>
      <c r="G541" s="256" t="s">
        <v>150</v>
      </c>
      <c r="H541" s="130"/>
      <c r="I541" s="141"/>
      <c r="J541" s="141">
        <f t="shared" si="20"/>
        <v>0</v>
      </c>
      <c r="K541" s="141">
        <f t="shared" si="21"/>
        <v>0</v>
      </c>
      <c r="L541" s="147"/>
      <c r="M541" s="130" t="s">
        <v>2</v>
      </c>
      <c r="N541" s="130"/>
      <c r="O541" s="130"/>
      <c r="P541" s="130"/>
      <c r="Q541" s="130" t="s">
        <v>2</v>
      </c>
      <c r="R541" s="130"/>
      <c r="S541" s="120"/>
    </row>
    <row r="542" spans="1:19" ht="13.25" hidden="1" customHeight="1">
      <c r="A542" s="253"/>
      <c r="B542" s="256"/>
      <c r="C542" s="94" t="s">
        <v>122</v>
      </c>
      <c r="D542" s="256" t="s">
        <v>145</v>
      </c>
      <c r="E542" s="256" t="s">
        <v>151</v>
      </c>
      <c r="F542" s="256" t="s">
        <v>51</v>
      </c>
      <c r="G542" s="256" t="s">
        <v>150</v>
      </c>
      <c r="H542" s="130"/>
      <c r="I542" s="141"/>
      <c r="J542" s="141">
        <f t="shared" si="20"/>
        <v>0</v>
      </c>
      <c r="K542" s="141">
        <f t="shared" si="21"/>
        <v>0</v>
      </c>
      <c r="L542" s="147"/>
      <c r="M542" s="130" t="s">
        <v>2</v>
      </c>
      <c r="N542" s="130"/>
      <c r="O542" s="130"/>
      <c r="P542" s="130"/>
      <c r="Q542" s="130" t="s">
        <v>2</v>
      </c>
      <c r="R542" s="130"/>
      <c r="S542" s="120"/>
    </row>
    <row r="543" spans="1:19" ht="13.25" hidden="1" customHeight="1">
      <c r="A543" s="253"/>
      <c r="B543" s="256"/>
      <c r="C543" s="94" t="s">
        <v>118</v>
      </c>
      <c r="D543" s="256" t="s">
        <v>145</v>
      </c>
      <c r="E543" s="256" t="s">
        <v>151</v>
      </c>
      <c r="F543" s="256" t="s">
        <v>51</v>
      </c>
      <c r="G543" s="256" t="s">
        <v>150</v>
      </c>
      <c r="H543" s="130"/>
      <c r="I543" s="141"/>
      <c r="J543" s="141">
        <f t="shared" si="20"/>
        <v>0</v>
      </c>
      <c r="K543" s="141">
        <f t="shared" si="21"/>
        <v>0</v>
      </c>
      <c r="L543" s="147"/>
      <c r="M543" s="130" t="s">
        <v>2</v>
      </c>
      <c r="N543" s="130"/>
      <c r="O543" s="130"/>
      <c r="P543" s="130"/>
      <c r="Q543" s="130" t="s">
        <v>2</v>
      </c>
      <c r="R543" s="130"/>
      <c r="S543" s="120"/>
    </row>
    <row r="544" spans="1:19" ht="13.25" hidden="1" customHeight="1">
      <c r="A544" s="253"/>
      <c r="B544" s="256"/>
      <c r="C544" s="94" t="s">
        <v>123</v>
      </c>
      <c r="D544" s="256" t="s">
        <v>145</v>
      </c>
      <c r="E544" s="256" t="s">
        <v>151</v>
      </c>
      <c r="F544" s="256" t="s">
        <v>51</v>
      </c>
      <c r="G544" s="256" t="s">
        <v>150</v>
      </c>
      <c r="H544" s="130"/>
      <c r="I544" s="141"/>
      <c r="J544" s="141">
        <f t="shared" si="20"/>
        <v>0</v>
      </c>
      <c r="K544" s="141">
        <f t="shared" si="21"/>
        <v>0</v>
      </c>
      <c r="L544" s="147"/>
      <c r="M544" s="130" t="s">
        <v>2</v>
      </c>
      <c r="N544" s="130"/>
      <c r="O544" s="130"/>
      <c r="P544" s="130"/>
      <c r="Q544" s="130" t="s">
        <v>2</v>
      </c>
      <c r="R544" s="130"/>
      <c r="S544" s="120"/>
    </row>
    <row r="545" spans="1:19" ht="13.25" hidden="1" customHeight="1">
      <c r="A545" s="253"/>
      <c r="B545" s="256"/>
      <c r="C545" s="94" t="s">
        <v>128</v>
      </c>
      <c r="D545" s="256" t="s">
        <v>145</v>
      </c>
      <c r="E545" s="256" t="s">
        <v>151</v>
      </c>
      <c r="F545" s="256" t="s">
        <v>51</v>
      </c>
      <c r="G545" s="256" t="s">
        <v>150</v>
      </c>
      <c r="H545" s="130"/>
      <c r="I545" s="141"/>
      <c r="J545" s="141">
        <f t="shared" si="20"/>
        <v>0</v>
      </c>
      <c r="K545" s="141">
        <f t="shared" si="21"/>
        <v>0</v>
      </c>
      <c r="L545" s="147"/>
      <c r="M545" s="130" t="s">
        <v>2</v>
      </c>
      <c r="N545" s="130"/>
      <c r="O545" s="130"/>
      <c r="P545" s="130"/>
      <c r="Q545" s="130" t="s">
        <v>2</v>
      </c>
      <c r="R545" s="130"/>
      <c r="S545" s="120"/>
    </row>
    <row r="546" spans="1:19" ht="13.25" hidden="1" customHeight="1">
      <c r="A546" s="253"/>
      <c r="B546" s="256"/>
      <c r="C546" s="93" t="s">
        <v>131</v>
      </c>
      <c r="D546" s="256" t="s">
        <v>145</v>
      </c>
      <c r="E546" s="256" t="s">
        <v>151</v>
      </c>
      <c r="F546" s="256" t="s">
        <v>51</v>
      </c>
      <c r="G546" s="256" t="s">
        <v>150</v>
      </c>
      <c r="H546" s="130"/>
      <c r="I546" s="141"/>
      <c r="J546" s="141">
        <f t="shared" si="20"/>
        <v>0</v>
      </c>
      <c r="K546" s="141">
        <f t="shared" si="21"/>
        <v>0</v>
      </c>
      <c r="L546" s="147"/>
      <c r="M546" s="130" t="s">
        <v>2</v>
      </c>
      <c r="N546" s="130"/>
      <c r="O546" s="130"/>
      <c r="P546" s="130"/>
      <c r="Q546" s="130" t="s">
        <v>2</v>
      </c>
      <c r="R546" s="130"/>
      <c r="S546" s="120"/>
    </row>
    <row r="547" spans="1:19" ht="13.25" hidden="1" customHeight="1">
      <c r="A547" s="253"/>
      <c r="B547" s="256"/>
      <c r="C547" s="93" t="s">
        <v>132</v>
      </c>
      <c r="D547" s="256" t="s">
        <v>145</v>
      </c>
      <c r="E547" s="256" t="s">
        <v>151</v>
      </c>
      <c r="F547" s="256" t="s">
        <v>51</v>
      </c>
      <c r="G547" s="256" t="s">
        <v>150</v>
      </c>
      <c r="H547" s="130"/>
      <c r="I547" s="141"/>
      <c r="J547" s="141">
        <f t="shared" si="20"/>
        <v>0</v>
      </c>
      <c r="K547" s="141">
        <f t="shared" si="21"/>
        <v>0</v>
      </c>
      <c r="L547" s="147"/>
      <c r="M547" s="130" t="s">
        <v>2</v>
      </c>
      <c r="N547" s="130"/>
      <c r="O547" s="130"/>
      <c r="P547" s="130"/>
      <c r="Q547" s="130" t="s">
        <v>2</v>
      </c>
      <c r="R547" s="130"/>
      <c r="S547" s="120"/>
    </row>
    <row r="548" spans="1:19" ht="13.25" hidden="1" customHeight="1">
      <c r="A548" s="253"/>
      <c r="B548" s="256"/>
      <c r="C548" s="93" t="s">
        <v>134</v>
      </c>
      <c r="D548" s="256" t="s">
        <v>145</v>
      </c>
      <c r="E548" s="256" t="s">
        <v>151</v>
      </c>
      <c r="F548" s="256" t="s">
        <v>51</v>
      </c>
      <c r="G548" s="256" t="s">
        <v>150</v>
      </c>
      <c r="H548" s="130"/>
      <c r="I548" s="141"/>
      <c r="J548" s="141">
        <f t="shared" si="20"/>
        <v>0</v>
      </c>
      <c r="K548" s="141">
        <f t="shared" si="21"/>
        <v>0</v>
      </c>
      <c r="L548" s="147"/>
      <c r="M548" s="130" t="s">
        <v>2</v>
      </c>
      <c r="N548" s="130"/>
      <c r="O548" s="130"/>
      <c r="P548" s="130"/>
      <c r="Q548" s="130" t="s">
        <v>2</v>
      </c>
      <c r="R548" s="130"/>
      <c r="S548" s="120"/>
    </row>
    <row r="549" spans="1:19" ht="13.25" hidden="1" customHeight="1">
      <c r="A549" s="253"/>
      <c r="B549" s="256"/>
      <c r="C549" s="94" t="s">
        <v>138</v>
      </c>
      <c r="D549" s="256" t="s">
        <v>145</v>
      </c>
      <c r="E549" s="256" t="s">
        <v>151</v>
      </c>
      <c r="F549" s="256" t="s">
        <v>51</v>
      </c>
      <c r="G549" s="256" t="s">
        <v>150</v>
      </c>
      <c r="H549" s="130"/>
      <c r="I549" s="141"/>
      <c r="J549" s="141">
        <f t="shared" si="20"/>
        <v>0</v>
      </c>
      <c r="K549" s="141">
        <f t="shared" si="21"/>
        <v>0</v>
      </c>
      <c r="L549" s="147"/>
      <c r="M549" s="130" t="s">
        <v>2</v>
      </c>
      <c r="N549" s="130"/>
      <c r="O549" s="130"/>
      <c r="P549" s="130"/>
      <c r="Q549" s="130" t="s">
        <v>2</v>
      </c>
      <c r="R549" s="130"/>
      <c r="S549" s="120"/>
    </row>
    <row r="550" spans="1:19" ht="13.25" hidden="1" customHeight="1">
      <c r="A550" s="253"/>
      <c r="B550" s="256"/>
      <c r="C550" s="94" t="s">
        <v>11</v>
      </c>
      <c r="D550" s="256" t="s">
        <v>145</v>
      </c>
      <c r="E550" s="256" t="s">
        <v>151</v>
      </c>
      <c r="F550" s="256" t="s">
        <v>51</v>
      </c>
      <c r="G550" s="256" t="s">
        <v>150</v>
      </c>
      <c r="H550" s="130"/>
      <c r="I550" s="141"/>
      <c r="J550" s="141">
        <f t="shared" si="20"/>
        <v>0</v>
      </c>
      <c r="K550" s="141">
        <f t="shared" si="21"/>
        <v>0</v>
      </c>
      <c r="L550" s="147"/>
      <c r="M550" s="130" t="s">
        <v>2</v>
      </c>
      <c r="N550" s="130"/>
      <c r="O550" s="130"/>
      <c r="P550" s="130"/>
      <c r="Q550" s="130" t="s">
        <v>2</v>
      </c>
      <c r="R550" s="130"/>
      <c r="S550" s="120"/>
    </row>
    <row r="551" spans="1:19" ht="13.25" hidden="1" customHeight="1">
      <c r="A551" s="253"/>
      <c r="B551" s="256"/>
      <c r="C551" s="94" t="s">
        <v>142</v>
      </c>
      <c r="D551" s="256" t="s">
        <v>145</v>
      </c>
      <c r="E551" s="256" t="s">
        <v>151</v>
      </c>
      <c r="F551" s="256" t="s">
        <v>51</v>
      </c>
      <c r="G551" s="256" t="s">
        <v>150</v>
      </c>
      <c r="H551" s="130"/>
      <c r="I551" s="141"/>
      <c r="J551" s="141">
        <f t="shared" si="20"/>
        <v>0</v>
      </c>
      <c r="K551" s="141">
        <f t="shared" si="21"/>
        <v>0</v>
      </c>
      <c r="L551" s="147"/>
      <c r="M551" s="130" t="s">
        <v>2</v>
      </c>
      <c r="N551" s="130"/>
      <c r="O551" s="130"/>
      <c r="P551" s="130"/>
      <c r="Q551" s="130" t="s">
        <v>2</v>
      </c>
      <c r="R551" s="130"/>
      <c r="S551" s="120"/>
    </row>
    <row r="552" spans="1:19" ht="13.25" hidden="1" customHeight="1" thickBot="1">
      <c r="A552" s="254"/>
      <c r="B552" s="257"/>
      <c r="C552" s="95" t="s">
        <v>116</v>
      </c>
      <c r="D552" s="257" t="s">
        <v>145</v>
      </c>
      <c r="E552" s="257" t="s">
        <v>151</v>
      </c>
      <c r="F552" s="257" t="s">
        <v>51</v>
      </c>
      <c r="G552" s="257" t="s">
        <v>150</v>
      </c>
      <c r="H552" s="123"/>
      <c r="I552" s="142"/>
      <c r="J552" s="142">
        <f t="shared" si="20"/>
        <v>0</v>
      </c>
      <c r="K552" s="142">
        <f t="shared" si="21"/>
        <v>0</v>
      </c>
      <c r="L552" s="148"/>
      <c r="M552" s="123" t="s">
        <v>2</v>
      </c>
      <c r="N552" s="123"/>
      <c r="O552" s="123"/>
      <c r="P552" s="123"/>
      <c r="Q552" s="123" t="s">
        <v>2</v>
      </c>
      <c r="R552" s="123"/>
      <c r="S552" s="121"/>
    </row>
    <row r="553" spans="1:19" ht="13.25" hidden="1" customHeight="1">
      <c r="A553" s="176" t="s">
        <v>75</v>
      </c>
      <c r="B553" s="134" t="s">
        <v>32</v>
      </c>
      <c r="C553" s="28" t="s">
        <v>146</v>
      </c>
      <c r="D553" s="134" t="s">
        <v>145</v>
      </c>
      <c r="E553" s="134" t="s">
        <v>151</v>
      </c>
      <c r="F553" s="134" t="s">
        <v>51</v>
      </c>
      <c r="G553" s="134" t="s">
        <v>212</v>
      </c>
      <c r="H553" s="122"/>
      <c r="I553" s="140">
        <v>5.9262510419342744</v>
      </c>
      <c r="J553" s="140">
        <f t="shared" si="20"/>
        <v>5.9262510419342744</v>
      </c>
      <c r="K553" s="140">
        <f t="shared" si="21"/>
        <v>248.90254376123951</v>
      </c>
      <c r="L553" s="157" t="s">
        <v>2</v>
      </c>
      <c r="M553" s="122" t="s">
        <v>2</v>
      </c>
      <c r="N553" s="122"/>
      <c r="O553" s="122"/>
      <c r="P553" s="122"/>
      <c r="Q553" s="122"/>
      <c r="R553" s="122">
        <v>10</v>
      </c>
      <c r="S553" s="119">
        <v>4820197141944</v>
      </c>
    </row>
    <row r="554" spans="1:19" ht="18" customHeight="1">
      <c r="A554" s="177"/>
      <c r="B554" s="135"/>
      <c r="C554" s="18" t="s">
        <v>128</v>
      </c>
      <c r="D554" s="135" t="s">
        <v>145</v>
      </c>
      <c r="E554" s="135" t="s">
        <v>151</v>
      </c>
      <c r="F554" s="135" t="s">
        <v>51</v>
      </c>
      <c r="G554" s="135" t="s">
        <v>150</v>
      </c>
      <c r="H554" s="130"/>
      <c r="I554" s="141"/>
      <c r="J554" s="141">
        <f t="shared" si="20"/>
        <v>0</v>
      </c>
      <c r="K554" s="141">
        <f t="shared" si="21"/>
        <v>0</v>
      </c>
      <c r="L554" s="149"/>
      <c r="M554" s="130" t="s">
        <v>2</v>
      </c>
      <c r="N554" s="130"/>
      <c r="O554" s="130"/>
      <c r="P554" s="130"/>
      <c r="Q554" s="130"/>
      <c r="R554" s="130"/>
      <c r="S554" s="120"/>
    </row>
    <row r="555" spans="1:19" ht="18" customHeight="1">
      <c r="A555" s="177"/>
      <c r="B555" s="135"/>
      <c r="C555" s="19" t="s">
        <v>131</v>
      </c>
      <c r="D555" s="135" t="s">
        <v>145</v>
      </c>
      <c r="E555" s="135" t="s">
        <v>151</v>
      </c>
      <c r="F555" s="135" t="s">
        <v>51</v>
      </c>
      <c r="G555" s="135" t="s">
        <v>150</v>
      </c>
      <c r="H555" s="130"/>
      <c r="I555" s="141"/>
      <c r="J555" s="141">
        <f t="shared" si="20"/>
        <v>0</v>
      </c>
      <c r="K555" s="141">
        <f t="shared" si="21"/>
        <v>0</v>
      </c>
      <c r="L555" s="149"/>
      <c r="M555" s="130" t="s">
        <v>2</v>
      </c>
      <c r="N555" s="130"/>
      <c r="O555" s="130"/>
      <c r="P555" s="130"/>
      <c r="Q555" s="130"/>
      <c r="R555" s="130"/>
      <c r="S555" s="120"/>
    </row>
    <row r="556" spans="1:19" ht="18" customHeight="1">
      <c r="A556" s="177"/>
      <c r="B556" s="135"/>
      <c r="C556" s="19" t="s">
        <v>132</v>
      </c>
      <c r="D556" s="135" t="s">
        <v>145</v>
      </c>
      <c r="E556" s="135" t="s">
        <v>151</v>
      </c>
      <c r="F556" s="135" t="s">
        <v>51</v>
      </c>
      <c r="G556" s="135" t="s">
        <v>150</v>
      </c>
      <c r="H556" s="130"/>
      <c r="I556" s="141"/>
      <c r="J556" s="141">
        <f t="shared" si="20"/>
        <v>0</v>
      </c>
      <c r="K556" s="141">
        <f t="shared" si="21"/>
        <v>0</v>
      </c>
      <c r="L556" s="149"/>
      <c r="M556" s="130" t="s">
        <v>2</v>
      </c>
      <c r="N556" s="130"/>
      <c r="O556" s="130"/>
      <c r="P556" s="130"/>
      <c r="Q556" s="130"/>
      <c r="R556" s="130"/>
      <c r="S556" s="120"/>
    </row>
    <row r="557" spans="1:19" ht="18" customHeight="1">
      <c r="A557" s="177"/>
      <c r="B557" s="135"/>
      <c r="C557" s="19" t="s">
        <v>134</v>
      </c>
      <c r="D557" s="135" t="s">
        <v>145</v>
      </c>
      <c r="E557" s="135" t="s">
        <v>151</v>
      </c>
      <c r="F557" s="135" t="s">
        <v>51</v>
      </c>
      <c r="G557" s="135" t="s">
        <v>150</v>
      </c>
      <c r="H557" s="130"/>
      <c r="I557" s="141"/>
      <c r="J557" s="141">
        <f t="shared" si="20"/>
        <v>0</v>
      </c>
      <c r="K557" s="141">
        <f t="shared" si="21"/>
        <v>0</v>
      </c>
      <c r="L557" s="149"/>
      <c r="M557" s="130" t="s">
        <v>2</v>
      </c>
      <c r="N557" s="130"/>
      <c r="O557" s="130"/>
      <c r="P557" s="130"/>
      <c r="Q557" s="130"/>
      <c r="R557" s="130"/>
      <c r="S557" s="120"/>
    </row>
    <row r="558" spans="1:19" ht="18" customHeight="1" thickBot="1">
      <c r="A558" s="178"/>
      <c r="B558" s="136"/>
      <c r="C558" s="20" t="s">
        <v>142</v>
      </c>
      <c r="D558" s="136" t="s">
        <v>145</v>
      </c>
      <c r="E558" s="136" t="s">
        <v>151</v>
      </c>
      <c r="F558" s="136" t="s">
        <v>51</v>
      </c>
      <c r="G558" s="136" t="s">
        <v>150</v>
      </c>
      <c r="H558" s="123"/>
      <c r="I558" s="142"/>
      <c r="J558" s="142">
        <f t="shared" si="20"/>
        <v>0</v>
      </c>
      <c r="K558" s="142">
        <f t="shared" si="21"/>
        <v>0</v>
      </c>
      <c r="L558" s="150"/>
      <c r="M558" s="123" t="s">
        <v>2</v>
      </c>
      <c r="N558" s="123"/>
      <c r="O558" s="123"/>
      <c r="P558" s="123"/>
      <c r="Q558" s="123"/>
      <c r="R558" s="123"/>
      <c r="S558" s="121"/>
    </row>
    <row r="559" spans="1:19" ht="15" customHeight="1">
      <c r="A559" s="176" t="s">
        <v>95</v>
      </c>
      <c r="B559" s="134" t="s">
        <v>41</v>
      </c>
      <c r="C559" s="16" t="s">
        <v>115</v>
      </c>
      <c r="D559" s="134" t="s">
        <v>145</v>
      </c>
      <c r="E559" s="134" t="s">
        <v>151</v>
      </c>
      <c r="F559" s="134" t="s">
        <v>102</v>
      </c>
      <c r="G559" s="134" t="s">
        <v>168</v>
      </c>
      <c r="H559" s="137"/>
      <c r="I559" s="140">
        <v>5.2818824193548393</v>
      </c>
      <c r="J559" s="140">
        <f t="shared" si="20"/>
        <v>5.2818824193548393</v>
      </c>
      <c r="K559" s="140">
        <f t="shared" si="21"/>
        <v>221.83906161290324</v>
      </c>
      <c r="L559" s="146"/>
      <c r="M559" s="122"/>
      <c r="N559" s="122"/>
      <c r="O559" s="122"/>
      <c r="P559" s="122"/>
      <c r="Q559" s="122" t="s">
        <v>2</v>
      </c>
      <c r="R559" s="122">
        <v>14</v>
      </c>
      <c r="S559" s="119">
        <v>4820197142194</v>
      </c>
    </row>
    <row r="560" spans="1:19" ht="15" customHeight="1">
      <c r="A560" s="177"/>
      <c r="B560" s="135"/>
      <c r="C560" s="18" t="s">
        <v>152</v>
      </c>
      <c r="D560" s="135" t="s">
        <v>145</v>
      </c>
      <c r="E560" s="135" t="s">
        <v>151</v>
      </c>
      <c r="F560" s="135" t="s">
        <v>102</v>
      </c>
      <c r="G560" s="135" t="s">
        <v>168</v>
      </c>
      <c r="H560" s="138"/>
      <c r="I560" s="141"/>
      <c r="J560" s="141">
        <f t="shared" si="20"/>
        <v>0</v>
      </c>
      <c r="K560" s="141">
        <f t="shared" si="21"/>
        <v>0</v>
      </c>
      <c r="L560" s="147"/>
      <c r="M560" s="130"/>
      <c r="N560" s="130"/>
      <c r="O560" s="130"/>
      <c r="P560" s="130"/>
      <c r="Q560" s="130" t="s">
        <v>2</v>
      </c>
      <c r="R560" s="130"/>
      <c r="S560" s="120"/>
    </row>
    <row r="561" spans="1:19" ht="15" customHeight="1">
      <c r="A561" s="177"/>
      <c r="B561" s="135"/>
      <c r="C561" s="18" t="s">
        <v>123</v>
      </c>
      <c r="D561" s="135" t="s">
        <v>145</v>
      </c>
      <c r="E561" s="135" t="s">
        <v>151</v>
      </c>
      <c r="F561" s="135" t="s">
        <v>102</v>
      </c>
      <c r="G561" s="135" t="s">
        <v>168</v>
      </c>
      <c r="H561" s="138"/>
      <c r="I561" s="141"/>
      <c r="J561" s="141">
        <f t="shared" si="20"/>
        <v>0</v>
      </c>
      <c r="K561" s="141">
        <f t="shared" si="21"/>
        <v>0</v>
      </c>
      <c r="L561" s="147"/>
      <c r="M561" s="130"/>
      <c r="N561" s="130"/>
      <c r="O561" s="130"/>
      <c r="P561" s="130"/>
      <c r="Q561" s="130" t="s">
        <v>2</v>
      </c>
      <c r="R561" s="130"/>
      <c r="S561" s="120"/>
    </row>
    <row r="562" spans="1:19" ht="15" customHeight="1">
      <c r="A562" s="177"/>
      <c r="B562" s="135"/>
      <c r="C562" s="18" t="s">
        <v>167</v>
      </c>
      <c r="D562" s="135" t="s">
        <v>145</v>
      </c>
      <c r="E562" s="135" t="s">
        <v>151</v>
      </c>
      <c r="F562" s="135" t="s">
        <v>102</v>
      </c>
      <c r="G562" s="135" t="s">
        <v>168</v>
      </c>
      <c r="H562" s="138"/>
      <c r="I562" s="141"/>
      <c r="J562" s="141">
        <f t="shared" si="20"/>
        <v>0</v>
      </c>
      <c r="K562" s="141">
        <f t="shared" si="21"/>
        <v>0</v>
      </c>
      <c r="L562" s="147"/>
      <c r="M562" s="130"/>
      <c r="N562" s="130"/>
      <c r="O562" s="130"/>
      <c r="P562" s="130"/>
      <c r="Q562" s="130" t="s">
        <v>2</v>
      </c>
      <c r="R562" s="130"/>
      <c r="S562" s="120"/>
    </row>
    <row r="563" spans="1:19" ht="15" customHeight="1">
      <c r="A563" s="177"/>
      <c r="B563" s="135"/>
      <c r="C563" s="18" t="s">
        <v>132</v>
      </c>
      <c r="D563" s="135" t="s">
        <v>145</v>
      </c>
      <c r="E563" s="135" t="s">
        <v>151</v>
      </c>
      <c r="F563" s="135" t="s">
        <v>102</v>
      </c>
      <c r="G563" s="135" t="s">
        <v>168</v>
      </c>
      <c r="H563" s="138"/>
      <c r="I563" s="141"/>
      <c r="J563" s="141">
        <f t="shared" si="20"/>
        <v>0</v>
      </c>
      <c r="K563" s="141">
        <f t="shared" si="21"/>
        <v>0</v>
      </c>
      <c r="L563" s="147"/>
      <c r="M563" s="130"/>
      <c r="N563" s="130"/>
      <c r="O563" s="130"/>
      <c r="P563" s="130"/>
      <c r="Q563" s="130" t="s">
        <v>2</v>
      </c>
      <c r="R563" s="130"/>
      <c r="S563" s="120"/>
    </row>
    <row r="564" spans="1:19" ht="15" customHeight="1" thickBot="1">
      <c r="A564" s="178"/>
      <c r="B564" s="136"/>
      <c r="C564" s="20" t="s">
        <v>138</v>
      </c>
      <c r="D564" s="136" t="s">
        <v>145</v>
      </c>
      <c r="E564" s="136" t="s">
        <v>151</v>
      </c>
      <c r="F564" s="136" t="s">
        <v>102</v>
      </c>
      <c r="G564" s="136" t="s">
        <v>168</v>
      </c>
      <c r="H564" s="139"/>
      <c r="I564" s="142"/>
      <c r="J564" s="142">
        <f t="shared" si="20"/>
        <v>0</v>
      </c>
      <c r="K564" s="142">
        <f t="shared" si="21"/>
        <v>0</v>
      </c>
      <c r="L564" s="148"/>
      <c r="M564" s="123"/>
      <c r="N564" s="123"/>
      <c r="O564" s="123"/>
      <c r="P564" s="123"/>
      <c r="Q564" s="123" t="s">
        <v>2</v>
      </c>
      <c r="R564" s="123"/>
      <c r="S564" s="121"/>
    </row>
    <row r="565" spans="1:19" ht="15" customHeight="1">
      <c r="A565" s="176" t="s">
        <v>76</v>
      </c>
      <c r="B565" s="134" t="s">
        <v>41</v>
      </c>
      <c r="C565" s="16" t="s">
        <v>115</v>
      </c>
      <c r="D565" s="134" t="s">
        <v>145</v>
      </c>
      <c r="E565" s="134" t="s">
        <v>151</v>
      </c>
      <c r="F565" s="134" t="s">
        <v>102</v>
      </c>
      <c r="G565" s="134" t="s">
        <v>168</v>
      </c>
      <c r="H565" s="137"/>
      <c r="I565" s="140">
        <v>5.3768017741935488</v>
      </c>
      <c r="J565" s="140">
        <f t="shared" si="20"/>
        <v>5.3768017741935488</v>
      </c>
      <c r="K565" s="140">
        <f t="shared" si="21"/>
        <v>225.82567451612906</v>
      </c>
      <c r="L565" s="146"/>
      <c r="M565" s="122"/>
      <c r="N565" s="122"/>
      <c r="O565" s="122"/>
      <c r="P565" s="122"/>
      <c r="Q565" s="122" t="s">
        <v>2</v>
      </c>
      <c r="R565" s="122">
        <v>14</v>
      </c>
      <c r="S565" s="119">
        <v>4820197142200</v>
      </c>
    </row>
    <row r="566" spans="1:19" ht="15" customHeight="1">
      <c r="A566" s="177"/>
      <c r="B566" s="135"/>
      <c r="C566" s="18" t="s">
        <v>152</v>
      </c>
      <c r="D566" s="135" t="s">
        <v>145</v>
      </c>
      <c r="E566" s="135" t="s">
        <v>151</v>
      </c>
      <c r="F566" s="135" t="s">
        <v>102</v>
      </c>
      <c r="G566" s="135" t="s">
        <v>168</v>
      </c>
      <c r="H566" s="138"/>
      <c r="I566" s="141"/>
      <c r="J566" s="141">
        <f t="shared" si="20"/>
        <v>0</v>
      </c>
      <c r="K566" s="141">
        <f t="shared" si="21"/>
        <v>0</v>
      </c>
      <c r="L566" s="147"/>
      <c r="M566" s="130"/>
      <c r="N566" s="130"/>
      <c r="O566" s="130"/>
      <c r="P566" s="130"/>
      <c r="Q566" s="130" t="s">
        <v>2</v>
      </c>
      <c r="R566" s="130"/>
      <c r="S566" s="120"/>
    </row>
    <row r="567" spans="1:19" ht="15" customHeight="1">
      <c r="A567" s="177"/>
      <c r="B567" s="135"/>
      <c r="C567" s="18" t="s">
        <v>123</v>
      </c>
      <c r="D567" s="135" t="s">
        <v>145</v>
      </c>
      <c r="E567" s="135" t="s">
        <v>151</v>
      </c>
      <c r="F567" s="135" t="s">
        <v>102</v>
      </c>
      <c r="G567" s="135" t="s">
        <v>168</v>
      </c>
      <c r="H567" s="138"/>
      <c r="I567" s="141"/>
      <c r="J567" s="141">
        <f t="shared" si="20"/>
        <v>0</v>
      </c>
      <c r="K567" s="141">
        <f t="shared" si="21"/>
        <v>0</v>
      </c>
      <c r="L567" s="147"/>
      <c r="M567" s="130"/>
      <c r="N567" s="130"/>
      <c r="O567" s="130"/>
      <c r="P567" s="130"/>
      <c r="Q567" s="130" t="s">
        <v>2</v>
      </c>
      <c r="R567" s="130"/>
      <c r="S567" s="120"/>
    </row>
    <row r="568" spans="1:19" ht="15" customHeight="1">
      <c r="A568" s="177"/>
      <c r="B568" s="135"/>
      <c r="C568" s="18" t="s">
        <v>167</v>
      </c>
      <c r="D568" s="135" t="s">
        <v>145</v>
      </c>
      <c r="E568" s="135" t="s">
        <v>151</v>
      </c>
      <c r="F568" s="135" t="s">
        <v>102</v>
      </c>
      <c r="G568" s="135" t="s">
        <v>168</v>
      </c>
      <c r="H568" s="138"/>
      <c r="I568" s="141"/>
      <c r="J568" s="141">
        <f t="shared" si="20"/>
        <v>0</v>
      </c>
      <c r="K568" s="141">
        <f t="shared" si="21"/>
        <v>0</v>
      </c>
      <c r="L568" s="147"/>
      <c r="M568" s="130"/>
      <c r="N568" s="130"/>
      <c r="O568" s="130"/>
      <c r="P568" s="130"/>
      <c r="Q568" s="130" t="s">
        <v>2</v>
      </c>
      <c r="R568" s="130"/>
      <c r="S568" s="120"/>
    </row>
    <row r="569" spans="1:19" ht="15" customHeight="1">
      <c r="A569" s="177"/>
      <c r="B569" s="135"/>
      <c r="C569" s="18" t="s">
        <v>132</v>
      </c>
      <c r="D569" s="135" t="s">
        <v>145</v>
      </c>
      <c r="E569" s="135" t="s">
        <v>151</v>
      </c>
      <c r="F569" s="135" t="s">
        <v>102</v>
      </c>
      <c r="G569" s="135" t="s">
        <v>168</v>
      </c>
      <c r="H569" s="138"/>
      <c r="I569" s="141"/>
      <c r="J569" s="141">
        <f t="shared" si="20"/>
        <v>0</v>
      </c>
      <c r="K569" s="141">
        <f t="shared" si="21"/>
        <v>0</v>
      </c>
      <c r="L569" s="147"/>
      <c r="M569" s="130"/>
      <c r="N569" s="130"/>
      <c r="O569" s="130"/>
      <c r="P569" s="130"/>
      <c r="Q569" s="130" t="s">
        <v>2</v>
      </c>
      <c r="R569" s="130"/>
      <c r="S569" s="120"/>
    </row>
    <row r="570" spans="1:19" ht="15" customHeight="1" thickBot="1">
      <c r="A570" s="178"/>
      <c r="B570" s="136"/>
      <c r="C570" s="20" t="s">
        <v>138</v>
      </c>
      <c r="D570" s="136" t="s">
        <v>145</v>
      </c>
      <c r="E570" s="136" t="s">
        <v>151</v>
      </c>
      <c r="F570" s="136" t="s">
        <v>102</v>
      </c>
      <c r="G570" s="136" t="s">
        <v>168</v>
      </c>
      <c r="H570" s="139"/>
      <c r="I570" s="142"/>
      <c r="J570" s="142">
        <f t="shared" si="20"/>
        <v>0</v>
      </c>
      <c r="K570" s="142">
        <f t="shared" si="21"/>
        <v>0</v>
      </c>
      <c r="L570" s="148"/>
      <c r="M570" s="123"/>
      <c r="N570" s="123"/>
      <c r="O570" s="123"/>
      <c r="P570" s="123"/>
      <c r="Q570" s="123" t="s">
        <v>2</v>
      </c>
      <c r="R570" s="123"/>
      <c r="S570" s="121"/>
    </row>
    <row r="571" spans="1:19" ht="15" customHeight="1">
      <c r="A571" s="176" t="s">
        <v>96</v>
      </c>
      <c r="B571" s="134" t="s">
        <v>41</v>
      </c>
      <c r="C571" s="16" t="s">
        <v>115</v>
      </c>
      <c r="D571" s="134" t="s">
        <v>145</v>
      </c>
      <c r="E571" s="134" t="s">
        <v>144</v>
      </c>
      <c r="F571" s="134" t="s">
        <v>102</v>
      </c>
      <c r="G571" s="134" t="s">
        <v>168</v>
      </c>
      <c r="H571" s="137"/>
      <c r="I571" s="140">
        <v>6.49855870967742</v>
      </c>
      <c r="J571" s="140">
        <f t="shared" si="20"/>
        <v>6.49855870967742</v>
      </c>
      <c r="K571" s="143">
        <f t="shared" si="21"/>
        <v>272.93946580645166</v>
      </c>
      <c r="L571" s="146"/>
      <c r="M571" s="122"/>
      <c r="N571" s="122"/>
      <c r="O571" s="122"/>
      <c r="P571" s="122"/>
      <c r="Q571" s="122" t="s">
        <v>2</v>
      </c>
      <c r="R571" s="122">
        <v>14</v>
      </c>
      <c r="S571" s="119">
        <v>4820197142217</v>
      </c>
    </row>
    <row r="572" spans="1:19" ht="15" customHeight="1">
      <c r="A572" s="177"/>
      <c r="B572" s="135"/>
      <c r="C572" s="18" t="s">
        <v>152</v>
      </c>
      <c r="D572" s="135" t="s">
        <v>145</v>
      </c>
      <c r="E572" s="135" t="s">
        <v>144</v>
      </c>
      <c r="F572" s="135" t="s">
        <v>102</v>
      </c>
      <c r="G572" s="135" t="s">
        <v>168</v>
      </c>
      <c r="H572" s="138"/>
      <c r="I572" s="141"/>
      <c r="J572" s="141">
        <f t="shared" si="20"/>
        <v>0</v>
      </c>
      <c r="K572" s="144">
        <f t="shared" si="21"/>
        <v>0</v>
      </c>
      <c r="L572" s="147"/>
      <c r="M572" s="130"/>
      <c r="N572" s="130"/>
      <c r="O572" s="130"/>
      <c r="P572" s="130"/>
      <c r="Q572" s="130" t="s">
        <v>2</v>
      </c>
      <c r="R572" s="130"/>
      <c r="S572" s="120"/>
    </row>
    <row r="573" spans="1:19" ht="15" customHeight="1">
      <c r="A573" s="177"/>
      <c r="B573" s="135"/>
      <c r="C573" s="18" t="s">
        <v>123</v>
      </c>
      <c r="D573" s="135" t="s">
        <v>145</v>
      </c>
      <c r="E573" s="135" t="s">
        <v>144</v>
      </c>
      <c r="F573" s="135" t="s">
        <v>102</v>
      </c>
      <c r="G573" s="135" t="s">
        <v>168</v>
      </c>
      <c r="H573" s="138"/>
      <c r="I573" s="141"/>
      <c r="J573" s="141">
        <f t="shared" si="20"/>
        <v>0</v>
      </c>
      <c r="K573" s="144">
        <f t="shared" si="21"/>
        <v>0</v>
      </c>
      <c r="L573" s="147"/>
      <c r="M573" s="130"/>
      <c r="N573" s="130"/>
      <c r="O573" s="130"/>
      <c r="P573" s="130"/>
      <c r="Q573" s="130" t="s">
        <v>2</v>
      </c>
      <c r="R573" s="130"/>
      <c r="S573" s="120"/>
    </row>
    <row r="574" spans="1:19" ht="15" customHeight="1">
      <c r="A574" s="177"/>
      <c r="B574" s="135"/>
      <c r="C574" s="18" t="s">
        <v>167</v>
      </c>
      <c r="D574" s="135" t="s">
        <v>145</v>
      </c>
      <c r="E574" s="135" t="s">
        <v>144</v>
      </c>
      <c r="F574" s="135" t="s">
        <v>102</v>
      </c>
      <c r="G574" s="135" t="s">
        <v>168</v>
      </c>
      <c r="H574" s="138"/>
      <c r="I574" s="141"/>
      <c r="J574" s="141">
        <f t="shared" ref="J574:J649" si="22">I574*(1-($I$2+$I$3))*(1-$I$4)</f>
        <v>0</v>
      </c>
      <c r="K574" s="144">
        <f t="shared" ref="K574:K649" si="23">J574*$I$5</f>
        <v>0</v>
      </c>
      <c r="L574" s="147"/>
      <c r="M574" s="130"/>
      <c r="N574" s="130"/>
      <c r="O574" s="130"/>
      <c r="P574" s="130"/>
      <c r="Q574" s="130" t="s">
        <v>2</v>
      </c>
      <c r="R574" s="130"/>
      <c r="S574" s="120"/>
    </row>
    <row r="575" spans="1:19" ht="15" customHeight="1">
      <c r="A575" s="177"/>
      <c r="B575" s="135"/>
      <c r="C575" s="18" t="s">
        <v>132</v>
      </c>
      <c r="D575" s="135" t="s">
        <v>145</v>
      </c>
      <c r="E575" s="135" t="s">
        <v>144</v>
      </c>
      <c r="F575" s="135" t="s">
        <v>102</v>
      </c>
      <c r="G575" s="135" t="s">
        <v>168</v>
      </c>
      <c r="H575" s="138"/>
      <c r="I575" s="141"/>
      <c r="J575" s="141">
        <f t="shared" si="22"/>
        <v>0</v>
      </c>
      <c r="K575" s="144">
        <f t="shared" si="23"/>
        <v>0</v>
      </c>
      <c r="L575" s="147"/>
      <c r="M575" s="130"/>
      <c r="N575" s="130"/>
      <c r="O575" s="130"/>
      <c r="P575" s="130"/>
      <c r="Q575" s="130" t="s">
        <v>2</v>
      </c>
      <c r="R575" s="130"/>
      <c r="S575" s="120"/>
    </row>
    <row r="576" spans="1:19" ht="15" customHeight="1" thickBot="1">
      <c r="A576" s="178"/>
      <c r="B576" s="136"/>
      <c r="C576" s="20" t="s">
        <v>138</v>
      </c>
      <c r="D576" s="136" t="s">
        <v>145</v>
      </c>
      <c r="E576" s="136" t="s">
        <v>144</v>
      </c>
      <c r="F576" s="136" t="s">
        <v>102</v>
      </c>
      <c r="G576" s="136" t="s">
        <v>168</v>
      </c>
      <c r="H576" s="139"/>
      <c r="I576" s="142"/>
      <c r="J576" s="142">
        <f t="shared" si="22"/>
        <v>0</v>
      </c>
      <c r="K576" s="145">
        <f t="shared" si="23"/>
        <v>0</v>
      </c>
      <c r="L576" s="147"/>
      <c r="M576" s="130"/>
      <c r="N576" s="130"/>
      <c r="O576" s="130"/>
      <c r="P576" s="130"/>
      <c r="Q576" s="130" t="s">
        <v>2</v>
      </c>
      <c r="R576" s="130"/>
      <c r="S576" s="120"/>
    </row>
    <row r="577" spans="1:19" ht="28.25" customHeight="1">
      <c r="A577" s="258" t="s">
        <v>77</v>
      </c>
      <c r="B577" s="261" t="s">
        <v>32</v>
      </c>
      <c r="C577" s="19" t="s">
        <v>131</v>
      </c>
      <c r="D577" s="261" t="s">
        <v>145</v>
      </c>
      <c r="E577" s="261" t="s">
        <v>151</v>
      </c>
      <c r="F577" s="261" t="s">
        <v>102</v>
      </c>
      <c r="G577" s="261" t="s">
        <v>168</v>
      </c>
      <c r="H577" s="179"/>
      <c r="I577" s="264">
        <v>5.2818824193548393</v>
      </c>
      <c r="J577" s="264">
        <f t="shared" si="22"/>
        <v>5.2818824193548393</v>
      </c>
      <c r="K577" s="267">
        <f t="shared" si="23"/>
        <v>221.83906161290324</v>
      </c>
      <c r="L577" s="281" t="s">
        <v>2</v>
      </c>
      <c r="M577" s="279"/>
      <c r="N577" s="279"/>
      <c r="O577" s="279"/>
      <c r="P577" s="279"/>
      <c r="Q577" s="279"/>
      <c r="R577" s="279">
        <v>14</v>
      </c>
      <c r="S577" s="280">
        <v>4820197142224</v>
      </c>
    </row>
    <row r="578" spans="1:19" ht="28.25" customHeight="1">
      <c r="A578" s="259"/>
      <c r="B578" s="262"/>
      <c r="C578" s="19" t="s">
        <v>132</v>
      </c>
      <c r="D578" s="262" t="s">
        <v>145</v>
      </c>
      <c r="E578" s="262" t="s">
        <v>151</v>
      </c>
      <c r="F578" s="262" t="s">
        <v>102</v>
      </c>
      <c r="G578" s="262" t="s">
        <v>168</v>
      </c>
      <c r="H578" s="180"/>
      <c r="I578" s="265"/>
      <c r="J578" s="265">
        <f t="shared" si="22"/>
        <v>0</v>
      </c>
      <c r="K578" s="268">
        <f t="shared" si="23"/>
        <v>0</v>
      </c>
      <c r="L578" s="281"/>
      <c r="M578" s="279"/>
      <c r="N578" s="279"/>
      <c r="O578" s="279"/>
      <c r="P578" s="279"/>
      <c r="Q578" s="279"/>
      <c r="R578" s="279"/>
      <c r="S578" s="280"/>
    </row>
    <row r="579" spans="1:19" ht="28.25" customHeight="1">
      <c r="A579" s="259"/>
      <c r="B579" s="262"/>
      <c r="C579" s="19" t="s">
        <v>134</v>
      </c>
      <c r="D579" s="262" t="s">
        <v>145</v>
      </c>
      <c r="E579" s="262" t="s">
        <v>151</v>
      </c>
      <c r="F579" s="262" t="s">
        <v>102</v>
      </c>
      <c r="G579" s="262" t="s">
        <v>168</v>
      </c>
      <c r="H579" s="180"/>
      <c r="I579" s="265"/>
      <c r="J579" s="265">
        <f t="shared" si="22"/>
        <v>0</v>
      </c>
      <c r="K579" s="268">
        <f t="shared" si="23"/>
        <v>0</v>
      </c>
      <c r="L579" s="281"/>
      <c r="M579" s="279"/>
      <c r="N579" s="279"/>
      <c r="O579" s="279"/>
      <c r="P579" s="279"/>
      <c r="Q579" s="279"/>
      <c r="R579" s="279"/>
      <c r="S579" s="280"/>
    </row>
    <row r="580" spans="1:19" ht="28.25" customHeight="1" thickBot="1">
      <c r="A580" s="260"/>
      <c r="B580" s="263"/>
      <c r="C580" s="20" t="s">
        <v>142</v>
      </c>
      <c r="D580" s="263" t="s">
        <v>145</v>
      </c>
      <c r="E580" s="263" t="s">
        <v>151</v>
      </c>
      <c r="F580" s="263" t="s">
        <v>102</v>
      </c>
      <c r="G580" s="263" t="s">
        <v>168</v>
      </c>
      <c r="H580" s="181"/>
      <c r="I580" s="266"/>
      <c r="J580" s="266">
        <f t="shared" si="22"/>
        <v>0</v>
      </c>
      <c r="K580" s="269">
        <f t="shared" si="23"/>
        <v>0</v>
      </c>
      <c r="L580" s="281"/>
      <c r="M580" s="279"/>
      <c r="N580" s="279"/>
      <c r="O580" s="279"/>
      <c r="P580" s="279"/>
      <c r="Q580" s="279"/>
      <c r="R580" s="279"/>
      <c r="S580" s="280"/>
    </row>
    <row r="581" spans="1:19" ht="16.25" customHeight="1">
      <c r="A581" s="177" t="s">
        <v>78</v>
      </c>
      <c r="B581" s="135" t="s">
        <v>32</v>
      </c>
      <c r="C581" s="66" t="s">
        <v>146</v>
      </c>
      <c r="D581" s="135" t="s">
        <v>145</v>
      </c>
      <c r="E581" s="135" t="s">
        <v>144</v>
      </c>
      <c r="F581" s="135" t="s">
        <v>102</v>
      </c>
      <c r="G581" s="135" t="s">
        <v>168</v>
      </c>
      <c r="H581" s="138"/>
      <c r="I581" s="141">
        <v>6.49855870967742</v>
      </c>
      <c r="J581" s="141">
        <f t="shared" si="22"/>
        <v>6.49855870967742</v>
      </c>
      <c r="K581" s="141">
        <f t="shared" si="23"/>
        <v>272.93946580645166</v>
      </c>
      <c r="L581" s="147" t="s">
        <v>2</v>
      </c>
      <c r="M581" s="130"/>
      <c r="N581" s="130"/>
      <c r="O581" s="130"/>
      <c r="P581" s="130"/>
      <c r="Q581" s="130"/>
      <c r="R581" s="130">
        <v>14</v>
      </c>
      <c r="S581" s="120">
        <v>4820197142231</v>
      </c>
    </row>
    <row r="582" spans="1:19" ht="30.6" customHeight="1">
      <c r="A582" s="177"/>
      <c r="B582" s="135"/>
      <c r="C582" s="19" t="s">
        <v>9</v>
      </c>
      <c r="D582" s="135" t="s">
        <v>145</v>
      </c>
      <c r="E582" s="135" t="s">
        <v>144</v>
      </c>
      <c r="F582" s="135" t="s">
        <v>102</v>
      </c>
      <c r="G582" s="135" t="s">
        <v>168</v>
      </c>
      <c r="H582" s="138"/>
      <c r="I582" s="141"/>
      <c r="J582" s="141">
        <f t="shared" si="22"/>
        <v>0</v>
      </c>
      <c r="K582" s="141">
        <f t="shared" si="23"/>
        <v>0</v>
      </c>
      <c r="L582" s="147"/>
      <c r="M582" s="130"/>
      <c r="N582" s="130"/>
      <c r="O582" s="130"/>
      <c r="P582" s="130"/>
      <c r="Q582" s="130"/>
      <c r="R582" s="130"/>
      <c r="S582" s="120"/>
    </row>
    <row r="583" spans="1:19" ht="30.6" customHeight="1">
      <c r="A583" s="177"/>
      <c r="B583" s="135"/>
      <c r="C583" s="18" t="s">
        <v>123</v>
      </c>
      <c r="D583" s="135" t="s">
        <v>145</v>
      </c>
      <c r="E583" s="135" t="s">
        <v>144</v>
      </c>
      <c r="F583" s="135" t="s">
        <v>102</v>
      </c>
      <c r="G583" s="135" t="s">
        <v>168</v>
      </c>
      <c r="H583" s="138"/>
      <c r="I583" s="141"/>
      <c r="J583" s="141">
        <f t="shared" si="22"/>
        <v>0</v>
      </c>
      <c r="K583" s="141">
        <f t="shared" si="23"/>
        <v>0</v>
      </c>
      <c r="L583" s="147"/>
      <c r="M583" s="130"/>
      <c r="N583" s="130"/>
      <c r="O583" s="130"/>
      <c r="P583" s="130"/>
      <c r="Q583" s="130"/>
      <c r="R583" s="130"/>
      <c r="S583" s="120"/>
    </row>
    <row r="584" spans="1:19" ht="30.6" customHeight="1" thickBot="1">
      <c r="A584" s="177"/>
      <c r="B584" s="135"/>
      <c r="C584" s="19" t="s">
        <v>131</v>
      </c>
      <c r="D584" s="135" t="s">
        <v>145</v>
      </c>
      <c r="E584" s="135" t="s">
        <v>144</v>
      </c>
      <c r="F584" s="135" t="s">
        <v>102</v>
      </c>
      <c r="G584" s="135" t="s">
        <v>168</v>
      </c>
      <c r="H584" s="138"/>
      <c r="I584" s="141"/>
      <c r="J584" s="141">
        <f t="shared" si="22"/>
        <v>0</v>
      </c>
      <c r="K584" s="141">
        <f t="shared" si="23"/>
        <v>0</v>
      </c>
      <c r="L584" s="147"/>
      <c r="M584" s="130"/>
      <c r="N584" s="130"/>
      <c r="O584" s="130"/>
      <c r="P584" s="130"/>
      <c r="Q584" s="130"/>
      <c r="R584" s="130"/>
      <c r="S584" s="120"/>
    </row>
    <row r="585" spans="1:19" ht="16.25" hidden="1" customHeight="1">
      <c r="A585" s="177"/>
      <c r="B585" s="135"/>
      <c r="C585" s="19" t="s">
        <v>134</v>
      </c>
      <c r="D585" s="135" t="s">
        <v>145</v>
      </c>
      <c r="E585" s="135" t="s">
        <v>144</v>
      </c>
      <c r="F585" s="135" t="s">
        <v>102</v>
      </c>
      <c r="G585" s="135" t="s">
        <v>168</v>
      </c>
      <c r="H585" s="138"/>
      <c r="I585" s="141"/>
      <c r="J585" s="141">
        <f t="shared" si="22"/>
        <v>0</v>
      </c>
      <c r="K585" s="141">
        <f t="shared" si="23"/>
        <v>0</v>
      </c>
      <c r="L585" s="147"/>
      <c r="M585" s="130"/>
      <c r="N585" s="130"/>
      <c r="O585" s="130"/>
      <c r="P585" s="130"/>
      <c r="Q585" s="130"/>
      <c r="R585" s="130"/>
      <c r="S585" s="120"/>
    </row>
    <row r="586" spans="1:19" ht="16.25" hidden="1" customHeight="1" thickBot="1">
      <c r="A586" s="178"/>
      <c r="B586" s="136"/>
      <c r="C586" s="20" t="s">
        <v>142</v>
      </c>
      <c r="D586" s="136" t="s">
        <v>145</v>
      </c>
      <c r="E586" s="136" t="s">
        <v>144</v>
      </c>
      <c r="F586" s="136" t="s">
        <v>102</v>
      </c>
      <c r="G586" s="136" t="s">
        <v>168</v>
      </c>
      <c r="H586" s="139"/>
      <c r="I586" s="142"/>
      <c r="J586" s="142">
        <f t="shared" si="22"/>
        <v>0</v>
      </c>
      <c r="K586" s="142">
        <f t="shared" si="23"/>
        <v>0</v>
      </c>
      <c r="L586" s="148"/>
      <c r="M586" s="123"/>
      <c r="N586" s="123"/>
      <c r="O586" s="123"/>
      <c r="P586" s="123"/>
      <c r="Q586" s="123"/>
      <c r="R586" s="123"/>
      <c r="S586" s="121"/>
    </row>
    <row r="587" spans="1:19" ht="21" hidden="1" customHeight="1">
      <c r="A587" s="149"/>
      <c r="B587" s="130"/>
      <c r="C587" s="19" t="s">
        <v>134</v>
      </c>
      <c r="D587" s="130" t="s">
        <v>98</v>
      </c>
      <c r="E587" s="130" t="s">
        <v>151</v>
      </c>
      <c r="F587" s="130" t="s">
        <v>51</v>
      </c>
      <c r="G587" s="130" t="s">
        <v>169</v>
      </c>
      <c r="H587" s="138"/>
      <c r="I587" s="141"/>
      <c r="J587" s="141">
        <f t="shared" si="22"/>
        <v>0</v>
      </c>
      <c r="K587" s="141">
        <f t="shared" si="23"/>
        <v>0</v>
      </c>
      <c r="L587" s="147"/>
      <c r="M587" s="130" t="s">
        <v>2</v>
      </c>
      <c r="N587" s="130"/>
      <c r="O587" s="130"/>
      <c r="P587" s="130"/>
      <c r="Q587" s="130"/>
      <c r="R587" s="130"/>
      <c r="S587" s="120"/>
    </row>
    <row r="588" spans="1:19" s="6" customFormat="1" ht="21" hidden="1" customHeight="1" thickBot="1">
      <c r="A588" s="150"/>
      <c r="B588" s="123"/>
      <c r="C588" s="26" t="s">
        <v>142</v>
      </c>
      <c r="D588" s="123" t="s">
        <v>98</v>
      </c>
      <c r="E588" s="123" t="s">
        <v>151</v>
      </c>
      <c r="F588" s="123" t="s">
        <v>51</v>
      </c>
      <c r="G588" s="123" t="s">
        <v>169</v>
      </c>
      <c r="H588" s="139"/>
      <c r="I588" s="142"/>
      <c r="J588" s="142">
        <f t="shared" si="22"/>
        <v>0</v>
      </c>
      <c r="K588" s="142">
        <f t="shared" si="23"/>
        <v>0</v>
      </c>
      <c r="L588" s="148"/>
      <c r="M588" s="123" t="s">
        <v>2</v>
      </c>
      <c r="N588" s="123"/>
      <c r="O588" s="123"/>
      <c r="P588" s="123"/>
      <c r="Q588" s="123"/>
      <c r="R588" s="123"/>
      <c r="S588" s="121"/>
    </row>
    <row r="589" spans="1:19" ht="20" customHeight="1">
      <c r="A589" s="157" t="s">
        <v>79</v>
      </c>
      <c r="B589" s="170" t="s">
        <v>204</v>
      </c>
      <c r="C589" s="16" t="s">
        <v>113</v>
      </c>
      <c r="D589" s="134" t="s">
        <v>98</v>
      </c>
      <c r="E589" s="134" t="s">
        <v>151</v>
      </c>
      <c r="F589" s="134" t="s">
        <v>51</v>
      </c>
      <c r="G589" s="134" t="s">
        <v>169</v>
      </c>
      <c r="H589" s="137"/>
      <c r="I589" s="140">
        <v>4.10032051485737</v>
      </c>
      <c r="J589" s="140">
        <f t="shared" si="22"/>
        <v>4.10032051485737</v>
      </c>
      <c r="K589" s="140">
        <f t="shared" si="23"/>
        <v>172.21346162400954</v>
      </c>
      <c r="L589" s="146"/>
      <c r="M589" s="122" t="s">
        <v>2</v>
      </c>
      <c r="N589" s="122"/>
      <c r="O589" s="122"/>
      <c r="P589" s="122"/>
      <c r="Q589" s="122"/>
      <c r="R589" s="122">
        <v>10</v>
      </c>
      <c r="S589" s="119">
        <v>4820197143504</v>
      </c>
    </row>
    <row r="590" spans="1:19" ht="20" customHeight="1">
      <c r="A590" s="149"/>
      <c r="B590" s="171"/>
      <c r="C590" s="19" t="s">
        <v>118</v>
      </c>
      <c r="D590" s="135" t="s">
        <v>98</v>
      </c>
      <c r="E590" s="135" t="s">
        <v>151</v>
      </c>
      <c r="F590" s="135" t="s">
        <v>51</v>
      </c>
      <c r="G590" s="135" t="s">
        <v>149</v>
      </c>
      <c r="H590" s="138"/>
      <c r="I590" s="141"/>
      <c r="J590" s="141">
        <f t="shared" si="22"/>
        <v>0</v>
      </c>
      <c r="K590" s="141">
        <f t="shared" si="23"/>
        <v>0</v>
      </c>
      <c r="L590" s="147"/>
      <c r="M590" s="130" t="s">
        <v>2</v>
      </c>
      <c r="N590" s="130"/>
      <c r="O590" s="130"/>
      <c r="P590" s="130"/>
      <c r="Q590" s="130"/>
      <c r="R590" s="130"/>
      <c r="S590" s="120"/>
    </row>
    <row r="591" spans="1:19" ht="20" customHeight="1">
      <c r="A591" s="149"/>
      <c r="B591" s="171"/>
      <c r="C591" s="115" t="s">
        <v>132</v>
      </c>
      <c r="D591" s="135"/>
      <c r="E591" s="135"/>
      <c r="F591" s="135"/>
      <c r="G591" s="135"/>
      <c r="H591" s="138"/>
      <c r="I591" s="141"/>
      <c r="J591" s="141"/>
      <c r="K591" s="141"/>
      <c r="L591" s="147"/>
      <c r="M591" s="130"/>
      <c r="N591" s="130"/>
      <c r="O591" s="130"/>
      <c r="P591" s="130"/>
      <c r="Q591" s="130"/>
      <c r="R591" s="130"/>
      <c r="S591" s="120"/>
    </row>
    <row r="592" spans="1:19" ht="20" customHeight="1">
      <c r="A592" s="149"/>
      <c r="B592" s="171"/>
      <c r="C592" s="18" t="s">
        <v>128</v>
      </c>
      <c r="D592" s="135" t="s">
        <v>98</v>
      </c>
      <c r="E592" s="135" t="s">
        <v>151</v>
      </c>
      <c r="F592" s="135" t="s">
        <v>51</v>
      </c>
      <c r="G592" s="135" t="s">
        <v>149</v>
      </c>
      <c r="H592" s="138"/>
      <c r="I592" s="141"/>
      <c r="J592" s="141">
        <f t="shared" si="22"/>
        <v>0</v>
      </c>
      <c r="K592" s="141">
        <f t="shared" si="23"/>
        <v>0</v>
      </c>
      <c r="L592" s="147"/>
      <c r="M592" s="130" t="s">
        <v>2</v>
      </c>
      <c r="N592" s="130"/>
      <c r="O592" s="130"/>
      <c r="P592" s="130"/>
      <c r="Q592" s="130"/>
      <c r="R592" s="130"/>
      <c r="S592" s="120"/>
    </row>
    <row r="593" spans="1:19" ht="20" customHeight="1" thickBot="1">
      <c r="A593" s="150"/>
      <c r="B593" s="172"/>
      <c r="C593" s="19" t="s">
        <v>134</v>
      </c>
      <c r="D593" s="136" t="s">
        <v>98</v>
      </c>
      <c r="E593" s="136" t="s">
        <v>151</v>
      </c>
      <c r="F593" s="136" t="s">
        <v>51</v>
      </c>
      <c r="G593" s="136" t="s">
        <v>149</v>
      </c>
      <c r="H593" s="139"/>
      <c r="I593" s="142"/>
      <c r="J593" s="142">
        <f t="shared" si="22"/>
        <v>0</v>
      </c>
      <c r="K593" s="142">
        <f t="shared" si="23"/>
        <v>0</v>
      </c>
      <c r="L593" s="148"/>
      <c r="M593" s="123" t="s">
        <v>2</v>
      </c>
      <c r="N593" s="123"/>
      <c r="O593" s="123"/>
      <c r="P593" s="123"/>
      <c r="Q593" s="123"/>
      <c r="R593" s="123"/>
      <c r="S593" s="121"/>
    </row>
    <row r="594" spans="1:19" ht="20" customHeight="1">
      <c r="A594" s="157" t="s">
        <v>79</v>
      </c>
      <c r="B594" s="170" t="s">
        <v>203</v>
      </c>
      <c r="C594" s="16" t="s">
        <v>113</v>
      </c>
      <c r="D594" s="134" t="s">
        <v>98</v>
      </c>
      <c r="E594" s="134" t="s">
        <v>151</v>
      </c>
      <c r="F594" s="134" t="s">
        <v>51</v>
      </c>
      <c r="G594" s="134" t="s">
        <v>169</v>
      </c>
      <c r="H594" s="137"/>
      <c r="I594" s="140">
        <v>4.10032051485737</v>
      </c>
      <c r="J594" s="140">
        <f t="shared" si="22"/>
        <v>4.10032051485737</v>
      </c>
      <c r="K594" s="140">
        <f t="shared" si="23"/>
        <v>172.21346162400954</v>
      </c>
      <c r="L594" s="146"/>
      <c r="M594" s="122" t="s">
        <v>2</v>
      </c>
      <c r="N594" s="122"/>
      <c r="O594" s="122"/>
      <c r="P594" s="122"/>
      <c r="Q594" s="122"/>
      <c r="R594" s="122">
        <v>10</v>
      </c>
      <c r="S594" s="119">
        <v>4820197143634</v>
      </c>
    </row>
    <row r="595" spans="1:19" ht="20" customHeight="1">
      <c r="A595" s="149"/>
      <c r="B595" s="171"/>
      <c r="C595" s="87" t="s">
        <v>139</v>
      </c>
      <c r="D595" s="135"/>
      <c r="E595" s="135"/>
      <c r="F595" s="135"/>
      <c r="G595" s="135"/>
      <c r="H595" s="138"/>
      <c r="I595" s="141"/>
      <c r="J595" s="141"/>
      <c r="K595" s="141"/>
      <c r="L595" s="147"/>
      <c r="M595" s="130"/>
      <c r="N595" s="130"/>
      <c r="O595" s="130"/>
      <c r="P595" s="130"/>
      <c r="Q595" s="130"/>
      <c r="R595" s="130"/>
      <c r="S595" s="120"/>
    </row>
    <row r="596" spans="1:19" ht="20" customHeight="1">
      <c r="A596" s="149"/>
      <c r="B596" s="171"/>
      <c r="C596" s="87" t="s">
        <v>132</v>
      </c>
      <c r="D596" s="135"/>
      <c r="E596" s="135"/>
      <c r="F596" s="135"/>
      <c r="G596" s="135"/>
      <c r="H596" s="138"/>
      <c r="I596" s="141"/>
      <c r="J596" s="141"/>
      <c r="K596" s="141"/>
      <c r="L596" s="147"/>
      <c r="M596" s="130"/>
      <c r="N596" s="130"/>
      <c r="O596" s="130"/>
      <c r="P596" s="130"/>
      <c r="Q596" s="130"/>
      <c r="R596" s="130"/>
      <c r="S596" s="120"/>
    </row>
    <row r="597" spans="1:19" ht="20" customHeight="1">
      <c r="A597" s="149"/>
      <c r="B597" s="171"/>
      <c r="C597" s="19" t="s">
        <v>118</v>
      </c>
      <c r="D597" s="135" t="s">
        <v>98</v>
      </c>
      <c r="E597" s="135" t="s">
        <v>151</v>
      </c>
      <c r="F597" s="135" t="s">
        <v>51</v>
      </c>
      <c r="G597" s="135" t="s">
        <v>149</v>
      </c>
      <c r="H597" s="138"/>
      <c r="I597" s="141"/>
      <c r="J597" s="141">
        <f t="shared" si="22"/>
        <v>0</v>
      </c>
      <c r="K597" s="141">
        <f t="shared" si="23"/>
        <v>0</v>
      </c>
      <c r="L597" s="147"/>
      <c r="M597" s="130" t="s">
        <v>2</v>
      </c>
      <c r="N597" s="130"/>
      <c r="O597" s="130"/>
      <c r="P597" s="130"/>
      <c r="Q597" s="130"/>
      <c r="R597" s="130"/>
      <c r="S597" s="120"/>
    </row>
    <row r="598" spans="1:19" ht="20" customHeight="1">
      <c r="A598" s="149"/>
      <c r="B598" s="171"/>
      <c r="C598" s="19" t="s">
        <v>134</v>
      </c>
      <c r="D598" s="135" t="s">
        <v>98</v>
      </c>
      <c r="E598" s="135" t="s">
        <v>151</v>
      </c>
      <c r="F598" s="135" t="s">
        <v>51</v>
      </c>
      <c r="G598" s="135" t="s">
        <v>149</v>
      </c>
      <c r="H598" s="138"/>
      <c r="I598" s="141"/>
      <c r="J598" s="141">
        <f t="shared" si="22"/>
        <v>0</v>
      </c>
      <c r="K598" s="141">
        <f t="shared" si="23"/>
        <v>0</v>
      </c>
      <c r="L598" s="147"/>
      <c r="M598" s="130" t="s">
        <v>2</v>
      </c>
      <c r="N598" s="130"/>
      <c r="O598" s="130"/>
      <c r="P598" s="130"/>
      <c r="Q598" s="130"/>
      <c r="R598" s="130"/>
      <c r="S598" s="120"/>
    </row>
    <row r="599" spans="1:19" ht="20" customHeight="1" thickBot="1">
      <c r="A599" s="150"/>
      <c r="B599" s="172"/>
      <c r="C599" s="26" t="s">
        <v>142</v>
      </c>
      <c r="D599" s="136" t="s">
        <v>98</v>
      </c>
      <c r="E599" s="136" t="s">
        <v>151</v>
      </c>
      <c r="F599" s="136" t="s">
        <v>51</v>
      </c>
      <c r="G599" s="136" t="s">
        <v>149</v>
      </c>
      <c r="H599" s="139"/>
      <c r="I599" s="142"/>
      <c r="J599" s="142">
        <f t="shared" si="22"/>
        <v>0</v>
      </c>
      <c r="K599" s="142">
        <f t="shared" si="23"/>
        <v>0</v>
      </c>
      <c r="L599" s="148"/>
      <c r="M599" s="123" t="s">
        <v>2</v>
      </c>
      <c r="N599" s="123"/>
      <c r="O599" s="123"/>
      <c r="P599" s="123"/>
      <c r="Q599" s="123"/>
      <c r="R599" s="123"/>
      <c r="S599" s="121"/>
    </row>
    <row r="600" spans="1:19" ht="13.25" customHeight="1">
      <c r="A600" s="157" t="s">
        <v>79</v>
      </c>
      <c r="B600" s="134" t="s">
        <v>18</v>
      </c>
      <c r="C600" s="16" t="s">
        <v>115</v>
      </c>
      <c r="D600" s="134" t="s">
        <v>145</v>
      </c>
      <c r="E600" s="134" t="s">
        <v>151</v>
      </c>
      <c r="F600" s="134" t="s">
        <v>51</v>
      </c>
      <c r="G600" s="134" t="s">
        <v>169</v>
      </c>
      <c r="H600" s="137"/>
      <c r="I600" s="140">
        <v>6.4660428882545142</v>
      </c>
      <c r="J600" s="140">
        <f t="shared" si="22"/>
        <v>6.4660428882545142</v>
      </c>
      <c r="K600" s="140">
        <f t="shared" si="23"/>
        <v>271.57380130668957</v>
      </c>
      <c r="L600" s="146"/>
      <c r="M600" s="122" t="s">
        <v>2</v>
      </c>
      <c r="N600" s="122"/>
      <c r="O600" s="122"/>
      <c r="P600" s="122"/>
      <c r="Q600" s="122" t="s">
        <v>2</v>
      </c>
      <c r="R600" s="122">
        <v>10</v>
      </c>
      <c r="S600" s="119">
        <v>4820197141937</v>
      </c>
    </row>
    <row r="601" spans="1:19" ht="13.25" customHeight="1">
      <c r="A601" s="149"/>
      <c r="B601" s="135"/>
      <c r="C601" s="18" t="s">
        <v>118</v>
      </c>
      <c r="D601" s="135" t="s">
        <v>145</v>
      </c>
      <c r="E601" s="135" t="s">
        <v>151</v>
      </c>
      <c r="F601" s="135" t="s">
        <v>51</v>
      </c>
      <c r="G601" s="135" t="s">
        <v>169</v>
      </c>
      <c r="H601" s="138"/>
      <c r="I601" s="141"/>
      <c r="J601" s="141">
        <f t="shared" si="22"/>
        <v>0</v>
      </c>
      <c r="K601" s="141">
        <f t="shared" si="23"/>
        <v>0</v>
      </c>
      <c r="L601" s="147"/>
      <c r="M601" s="130" t="s">
        <v>2</v>
      </c>
      <c r="N601" s="130"/>
      <c r="O601" s="130"/>
      <c r="P601" s="130"/>
      <c r="Q601" s="130" t="s">
        <v>2</v>
      </c>
      <c r="R601" s="130"/>
      <c r="S601" s="120"/>
    </row>
    <row r="602" spans="1:19" ht="13.25" customHeight="1">
      <c r="A602" s="149"/>
      <c r="B602" s="135"/>
      <c r="C602" s="18" t="s">
        <v>128</v>
      </c>
      <c r="D602" s="135" t="s">
        <v>145</v>
      </c>
      <c r="E602" s="135" t="s">
        <v>151</v>
      </c>
      <c r="F602" s="135" t="s">
        <v>51</v>
      </c>
      <c r="G602" s="135" t="s">
        <v>169</v>
      </c>
      <c r="H602" s="138"/>
      <c r="I602" s="141"/>
      <c r="J602" s="141">
        <f t="shared" si="22"/>
        <v>0</v>
      </c>
      <c r="K602" s="141">
        <f t="shared" si="23"/>
        <v>0</v>
      </c>
      <c r="L602" s="147"/>
      <c r="M602" s="130" t="s">
        <v>2</v>
      </c>
      <c r="N602" s="130"/>
      <c r="O602" s="130"/>
      <c r="P602" s="130"/>
      <c r="Q602" s="130" t="s">
        <v>2</v>
      </c>
      <c r="R602" s="130"/>
      <c r="S602" s="120"/>
    </row>
    <row r="603" spans="1:19" ht="13.25" customHeight="1">
      <c r="A603" s="149"/>
      <c r="B603" s="135"/>
      <c r="C603" s="18" t="s">
        <v>148</v>
      </c>
      <c r="D603" s="135" t="s">
        <v>145</v>
      </c>
      <c r="E603" s="135" t="s">
        <v>151</v>
      </c>
      <c r="F603" s="135" t="s">
        <v>51</v>
      </c>
      <c r="G603" s="135" t="s">
        <v>169</v>
      </c>
      <c r="H603" s="138"/>
      <c r="I603" s="141"/>
      <c r="J603" s="141">
        <f t="shared" si="22"/>
        <v>0</v>
      </c>
      <c r="K603" s="141">
        <f t="shared" si="23"/>
        <v>0</v>
      </c>
      <c r="L603" s="147"/>
      <c r="M603" s="130" t="s">
        <v>2</v>
      </c>
      <c r="N603" s="130"/>
      <c r="O603" s="130"/>
      <c r="P603" s="130"/>
      <c r="Q603" s="130" t="s">
        <v>2</v>
      </c>
      <c r="R603" s="130"/>
      <c r="S603" s="120"/>
    </row>
    <row r="604" spans="1:19" ht="13.25" customHeight="1">
      <c r="A604" s="149"/>
      <c r="B604" s="135"/>
      <c r="C604" s="18" t="s">
        <v>167</v>
      </c>
      <c r="D604" s="135" t="s">
        <v>145</v>
      </c>
      <c r="E604" s="135" t="s">
        <v>151</v>
      </c>
      <c r="F604" s="135" t="s">
        <v>51</v>
      </c>
      <c r="G604" s="135" t="s">
        <v>169</v>
      </c>
      <c r="H604" s="138"/>
      <c r="I604" s="141"/>
      <c r="J604" s="141">
        <f t="shared" si="22"/>
        <v>0</v>
      </c>
      <c r="K604" s="141">
        <f t="shared" si="23"/>
        <v>0</v>
      </c>
      <c r="L604" s="147"/>
      <c r="M604" s="130" t="s">
        <v>2</v>
      </c>
      <c r="N604" s="130"/>
      <c r="O604" s="130"/>
      <c r="P604" s="130"/>
      <c r="Q604" s="130" t="s">
        <v>2</v>
      </c>
      <c r="R604" s="130"/>
      <c r="S604" s="120"/>
    </row>
    <row r="605" spans="1:19" ht="13.25" customHeight="1">
      <c r="A605" s="149"/>
      <c r="B605" s="135"/>
      <c r="C605" s="18" t="s">
        <v>134</v>
      </c>
      <c r="D605" s="135" t="s">
        <v>145</v>
      </c>
      <c r="E605" s="135" t="s">
        <v>151</v>
      </c>
      <c r="F605" s="135" t="s">
        <v>51</v>
      </c>
      <c r="G605" s="135" t="s">
        <v>169</v>
      </c>
      <c r="H605" s="138"/>
      <c r="I605" s="141"/>
      <c r="J605" s="141">
        <f t="shared" si="22"/>
        <v>0</v>
      </c>
      <c r="K605" s="141">
        <f t="shared" si="23"/>
        <v>0</v>
      </c>
      <c r="L605" s="147"/>
      <c r="M605" s="130" t="s">
        <v>2</v>
      </c>
      <c r="N605" s="130"/>
      <c r="O605" s="130"/>
      <c r="P605" s="130"/>
      <c r="Q605" s="130" t="s">
        <v>2</v>
      </c>
      <c r="R605" s="130"/>
      <c r="S605" s="120"/>
    </row>
    <row r="606" spans="1:19" ht="13.25" customHeight="1">
      <c r="A606" s="149"/>
      <c r="B606" s="135"/>
      <c r="C606" s="88" t="s">
        <v>207</v>
      </c>
      <c r="D606" s="135"/>
      <c r="E606" s="135"/>
      <c r="F606" s="135"/>
      <c r="G606" s="135"/>
      <c r="H606" s="138"/>
      <c r="I606" s="141"/>
      <c r="J606" s="141"/>
      <c r="K606" s="141"/>
      <c r="L606" s="147"/>
      <c r="M606" s="130"/>
      <c r="N606" s="130"/>
      <c r="O606" s="130"/>
      <c r="P606" s="130"/>
      <c r="Q606" s="130"/>
      <c r="R606" s="130"/>
      <c r="S606" s="120"/>
    </row>
    <row r="607" spans="1:19" ht="13.25" customHeight="1">
      <c r="A607" s="149"/>
      <c r="B607" s="135"/>
      <c r="C607" s="88" t="s">
        <v>208</v>
      </c>
      <c r="D607" s="135"/>
      <c r="E607" s="135"/>
      <c r="F607" s="135"/>
      <c r="G607" s="135"/>
      <c r="H607" s="138"/>
      <c r="I607" s="141"/>
      <c r="J607" s="141"/>
      <c r="K607" s="141"/>
      <c r="L607" s="147"/>
      <c r="M607" s="130"/>
      <c r="N607" s="130"/>
      <c r="O607" s="130"/>
      <c r="P607" s="130"/>
      <c r="Q607" s="130"/>
      <c r="R607" s="130"/>
      <c r="S607" s="120"/>
    </row>
    <row r="608" spans="1:19" ht="13.25" customHeight="1">
      <c r="A608" s="149"/>
      <c r="B608" s="135"/>
      <c r="C608" s="18" t="s">
        <v>138</v>
      </c>
      <c r="D608" s="135" t="s">
        <v>145</v>
      </c>
      <c r="E608" s="135" t="s">
        <v>151</v>
      </c>
      <c r="F608" s="135" t="s">
        <v>51</v>
      </c>
      <c r="G608" s="135" t="s">
        <v>169</v>
      </c>
      <c r="H608" s="138"/>
      <c r="I608" s="141"/>
      <c r="J608" s="141">
        <f t="shared" si="22"/>
        <v>0</v>
      </c>
      <c r="K608" s="141">
        <f t="shared" si="23"/>
        <v>0</v>
      </c>
      <c r="L608" s="147"/>
      <c r="M608" s="130" t="s">
        <v>2</v>
      </c>
      <c r="N608" s="130"/>
      <c r="O608" s="130"/>
      <c r="P608" s="130"/>
      <c r="Q608" s="130" t="s">
        <v>2</v>
      </c>
      <c r="R608" s="130"/>
      <c r="S608" s="120"/>
    </row>
    <row r="609" spans="1:19" ht="13.25" customHeight="1">
      <c r="A609" s="149"/>
      <c r="B609" s="135"/>
      <c r="C609" s="22" t="s">
        <v>123</v>
      </c>
      <c r="D609" s="135"/>
      <c r="E609" s="135"/>
      <c r="F609" s="135"/>
      <c r="G609" s="135"/>
      <c r="H609" s="138"/>
      <c r="I609" s="141"/>
      <c r="J609" s="141"/>
      <c r="K609" s="141"/>
      <c r="L609" s="147"/>
      <c r="M609" s="130"/>
      <c r="N609" s="130"/>
      <c r="O609" s="130"/>
      <c r="P609" s="130"/>
      <c r="Q609" s="130"/>
      <c r="R609" s="130"/>
      <c r="S609" s="120"/>
    </row>
    <row r="610" spans="1:19" ht="13.25" customHeight="1" thickBot="1">
      <c r="A610" s="150"/>
      <c r="B610" s="136"/>
      <c r="C610" s="20" t="s">
        <v>142</v>
      </c>
      <c r="D610" s="136" t="s">
        <v>145</v>
      </c>
      <c r="E610" s="136" t="s">
        <v>151</v>
      </c>
      <c r="F610" s="136" t="s">
        <v>51</v>
      </c>
      <c r="G610" s="136" t="s">
        <v>169</v>
      </c>
      <c r="H610" s="139"/>
      <c r="I610" s="142"/>
      <c r="J610" s="142">
        <f t="shared" si="22"/>
        <v>0</v>
      </c>
      <c r="K610" s="142">
        <f t="shared" si="23"/>
        <v>0</v>
      </c>
      <c r="L610" s="148"/>
      <c r="M610" s="123" t="s">
        <v>2</v>
      </c>
      <c r="N610" s="123"/>
      <c r="O610" s="123"/>
      <c r="P610" s="123"/>
      <c r="Q610" s="123" t="s">
        <v>2</v>
      </c>
      <c r="R610" s="123"/>
      <c r="S610" s="121"/>
    </row>
    <row r="611" spans="1:19" ht="32" customHeight="1">
      <c r="A611" s="157" t="s">
        <v>79</v>
      </c>
      <c r="B611" s="170" t="s">
        <v>202</v>
      </c>
      <c r="C611" s="16" t="s">
        <v>198</v>
      </c>
      <c r="D611" s="122" t="s">
        <v>145</v>
      </c>
      <c r="E611" s="134" t="s">
        <v>151</v>
      </c>
      <c r="F611" s="134" t="s">
        <v>51</v>
      </c>
      <c r="G611" s="134" t="s">
        <v>169</v>
      </c>
      <c r="H611" s="137"/>
      <c r="I611" s="140">
        <v>7.28265106602103</v>
      </c>
      <c r="J611" s="140">
        <f>I611*(1-($I$2+$I$3))*(1-$I$4)</f>
        <v>7.28265106602103</v>
      </c>
      <c r="K611" s="143">
        <f>J611*$I$5</f>
        <v>305.87134477288328</v>
      </c>
      <c r="L611" s="146"/>
      <c r="M611" s="122" t="s">
        <v>2</v>
      </c>
      <c r="N611" s="122"/>
      <c r="O611" s="122"/>
      <c r="P611" s="122"/>
      <c r="Q611" s="122" t="s">
        <v>2</v>
      </c>
      <c r="R611" s="122">
        <v>10</v>
      </c>
      <c r="S611" s="119">
        <v>4820197143658</v>
      </c>
    </row>
    <row r="612" spans="1:19" ht="32" customHeight="1">
      <c r="A612" s="149"/>
      <c r="B612" s="130"/>
      <c r="C612" s="18" t="s">
        <v>199</v>
      </c>
      <c r="D612" s="130"/>
      <c r="E612" s="135"/>
      <c r="F612" s="135"/>
      <c r="G612" s="135"/>
      <c r="H612" s="138"/>
      <c r="I612" s="141"/>
      <c r="J612" s="141"/>
      <c r="K612" s="144"/>
      <c r="L612" s="147"/>
      <c r="M612" s="130"/>
      <c r="N612" s="130"/>
      <c r="O612" s="130"/>
      <c r="P612" s="130"/>
      <c r="Q612" s="130"/>
      <c r="R612" s="130"/>
      <c r="S612" s="120"/>
    </row>
    <row r="613" spans="1:19" ht="32" customHeight="1" thickBot="1">
      <c r="A613" s="150"/>
      <c r="B613" s="123"/>
      <c r="C613" s="20" t="s">
        <v>200</v>
      </c>
      <c r="D613" s="123"/>
      <c r="E613" s="136"/>
      <c r="F613" s="136"/>
      <c r="G613" s="136"/>
      <c r="H613" s="139"/>
      <c r="I613" s="142"/>
      <c r="J613" s="142"/>
      <c r="K613" s="145"/>
      <c r="L613" s="148"/>
      <c r="M613" s="123"/>
      <c r="N613" s="123"/>
      <c r="O613" s="123"/>
      <c r="P613" s="123"/>
      <c r="Q613" s="123"/>
      <c r="R613" s="123"/>
      <c r="S613" s="121"/>
    </row>
    <row r="614" spans="1:19" s="6" customFormat="1" ht="30.6" customHeight="1">
      <c r="A614" s="157" t="s">
        <v>79</v>
      </c>
      <c r="B614" s="122" t="s">
        <v>26</v>
      </c>
      <c r="C614" s="16" t="s">
        <v>113</v>
      </c>
      <c r="D614" s="122" t="s">
        <v>145</v>
      </c>
      <c r="E614" s="122" t="s">
        <v>151</v>
      </c>
      <c r="F614" s="122" t="s">
        <v>51</v>
      </c>
      <c r="G614" s="122" t="s">
        <v>169</v>
      </c>
      <c r="H614" s="137"/>
      <c r="I614" s="140">
        <v>6.4660428882545142</v>
      </c>
      <c r="J614" s="140">
        <f t="shared" si="22"/>
        <v>6.4660428882545142</v>
      </c>
      <c r="K614" s="140">
        <f t="shared" si="23"/>
        <v>271.57380130668957</v>
      </c>
      <c r="L614" s="146"/>
      <c r="M614" s="122" t="s">
        <v>2</v>
      </c>
      <c r="N614" s="122"/>
      <c r="O614" s="122"/>
      <c r="P614" s="122"/>
      <c r="Q614" s="122" t="s">
        <v>2</v>
      </c>
      <c r="R614" s="122">
        <v>10</v>
      </c>
      <c r="S614" s="119">
        <v>4820058226612</v>
      </c>
    </row>
    <row r="615" spans="1:19" ht="30.6" customHeight="1">
      <c r="A615" s="149"/>
      <c r="B615" s="130"/>
      <c r="C615" s="18" t="s">
        <v>143</v>
      </c>
      <c r="D615" s="130" t="s">
        <v>145</v>
      </c>
      <c r="E615" s="130" t="s">
        <v>151</v>
      </c>
      <c r="F615" s="130" t="s">
        <v>51</v>
      </c>
      <c r="G615" s="130" t="s">
        <v>169</v>
      </c>
      <c r="H615" s="138"/>
      <c r="I615" s="141"/>
      <c r="J615" s="141">
        <f t="shared" si="22"/>
        <v>0</v>
      </c>
      <c r="K615" s="141">
        <f t="shared" si="23"/>
        <v>0</v>
      </c>
      <c r="L615" s="147"/>
      <c r="M615" s="130" t="s">
        <v>2</v>
      </c>
      <c r="N615" s="130"/>
      <c r="O615" s="130"/>
      <c r="P615" s="130"/>
      <c r="Q615" s="130"/>
      <c r="R615" s="130"/>
      <c r="S615" s="120"/>
    </row>
    <row r="616" spans="1:19" ht="30.6" customHeight="1" thickBot="1">
      <c r="A616" s="150"/>
      <c r="B616" s="123"/>
      <c r="C616" s="20" t="s">
        <v>134</v>
      </c>
      <c r="D616" s="123" t="s">
        <v>145</v>
      </c>
      <c r="E616" s="123" t="s">
        <v>151</v>
      </c>
      <c r="F616" s="123" t="s">
        <v>51</v>
      </c>
      <c r="G616" s="123" t="s">
        <v>169</v>
      </c>
      <c r="H616" s="139"/>
      <c r="I616" s="142"/>
      <c r="J616" s="142">
        <f t="shared" si="22"/>
        <v>0</v>
      </c>
      <c r="K616" s="142">
        <f t="shared" si="23"/>
        <v>0</v>
      </c>
      <c r="L616" s="148"/>
      <c r="M616" s="123" t="s">
        <v>2</v>
      </c>
      <c r="N616" s="123"/>
      <c r="O616" s="123"/>
      <c r="P616" s="123"/>
      <c r="Q616" s="123"/>
      <c r="R616" s="123"/>
      <c r="S616" s="121"/>
    </row>
    <row r="617" spans="1:19" ht="13.25" hidden="1" customHeight="1">
      <c r="A617" s="176" t="s">
        <v>80</v>
      </c>
      <c r="B617" s="134" t="s">
        <v>32</v>
      </c>
      <c r="C617" s="28" t="s">
        <v>146</v>
      </c>
      <c r="D617" s="134" t="s">
        <v>145</v>
      </c>
      <c r="E617" s="134" t="s">
        <v>151</v>
      </c>
      <c r="F617" s="134" t="s">
        <v>51</v>
      </c>
      <c r="G617" s="134" t="s">
        <v>169</v>
      </c>
      <c r="H617" s="122"/>
      <c r="I617" s="140">
        <v>5.9262510419342744</v>
      </c>
      <c r="J617" s="140">
        <f t="shared" si="22"/>
        <v>5.9262510419342744</v>
      </c>
      <c r="K617" s="140">
        <f t="shared" si="23"/>
        <v>248.90254376123951</v>
      </c>
      <c r="L617" s="146" t="s">
        <v>2</v>
      </c>
      <c r="M617" s="122" t="s">
        <v>2</v>
      </c>
      <c r="N617" s="122"/>
      <c r="O617" s="122"/>
      <c r="P617" s="122"/>
      <c r="Q617" s="122"/>
      <c r="R617" s="122">
        <v>10</v>
      </c>
      <c r="S617" s="119">
        <v>4820197141968</v>
      </c>
    </row>
    <row r="618" spans="1:19" ht="17.45" customHeight="1">
      <c r="A618" s="177"/>
      <c r="B618" s="135"/>
      <c r="C618" s="19" t="s">
        <v>9</v>
      </c>
      <c r="D618" s="135" t="s">
        <v>145</v>
      </c>
      <c r="E618" s="135" t="s">
        <v>151</v>
      </c>
      <c r="F618" s="135" t="s">
        <v>51</v>
      </c>
      <c r="G618" s="135" t="s">
        <v>169</v>
      </c>
      <c r="H618" s="130"/>
      <c r="I618" s="141"/>
      <c r="J618" s="141">
        <f t="shared" si="22"/>
        <v>0</v>
      </c>
      <c r="K618" s="141">
        <f t="shared" si="23"/>
        <v>0</v>
      </c>
      <c r="L618" s="147"/>
      <c r="M618" s="130" t="s">
        <v>2</v>
      </c>
      <c r="N618" s="130"/>
      <c r="O618" s="130"/>
      <c r="P618" s="130"/>
      <c r="Q618" s="130"/>
      <c r="R618" s="130"/>
      <c r="S618" s="120"/>
    </row>
    <row r="619" spans="1:19" ht="17.45" customHeight="1">
      <c r="A619" s="177"/>
      <c r="B619" s="135"/>
      <c r="C619" s="18" t="s">
        <v>123</v>
      </c>
      <c r="D619" s="135" t="s">
        <v>145</v>
      </c>
      <c r="E619" s="135" t="s">
        <v>151</v>
      </c>
      <c r="F619" s="135" t="s">
        <v>51</v>
      </c>
      <c r="G619" s="135" t="s">
        <v>169</v>
      </c>
      <c r="H619" s="130"/>
      <c r="I619" s="141"/>
      <c r="J619" s="141">
        <f t="shared" si="22"/>
        <v>0</v>
      </c>
      <c r="K619" s="141">
        <f t="shared" si="23"/>
        <v>0</v>
      </c>
      <c r="L619" s="147"/>
      <c r="M619" s="130" t="s">
        <v>2</v>
      </c>
      <c r="N619" s="130"/>
      <c r="O619" s="130"/>
      <c r="P619" s="130"/>
      <c r="Q619" s="130"/>
      <c r="R619" s="130"/>
      <c r="S619" s="120"/>
    </row>
    <row r="620" spans="1:19" ht="17.45" customHeight="1">
      <c r="A620" s="177"/>
      <c r="B620" s="135"/>
      <c r="C620" s="18" t="s">
        <v>128</v>
      </c>
      <c r="D620" s="135" t="s">
        <v>145</v>
      </c>
      <c r="E620" s="135" t="s">
        <v>151</v>
      </c>
      <c r="F620" s="135" t="s">
        <v>51</v>
      </c>
      <c r="G620" s="135" t="s">
        <v>169</v>
      </c>
      <c r="H620" s="130"/>
      <c r="I620" s="141"/>
      <c r="J620" s="141">
        <f t="shared" si="22"/>
        <v>0</v>
      </c>
      <c r="K620" s="141">
        <f t="shared" si="23"/>
        <v>0</v>
      </c>
      <c r="L620" s="147"/>
      <c r="M620" s="130" t="s">
        <v>2</v>
      </c>
      <c r="N620" s="130"/>
      <c r="O620" s="130"/>
      <c r="P620" s="130"/>
      <c r="Q620" s="130"/>
      <c r="R620" s="130"/>
      <c r="S620" s="120"/>
    </row>
    <row r="621" spans="1:19" ht="17.45" customHeight="1">
      <c r="A621" s="177"/>
      <c r="B621" s="135"/>
      <c r="C621" s="19" t="s">
        <v>131</v>
      </c>
      <c r="D621" s="135" t="s">
        <v>145</v>
      </c>
      <c r="E621" s="135" t="s">
        <v>151</v>
      </c>
      <c r="F621" s="135" t="s">
        <v>51</v>
      </c>
      <c r="G621" s="135" t="s">
        <v>169</v>
      </c>
      <c r="H621" s="130"/>
      <c r="I621" s="141"/>
      <c r="J621" s="141">
        <f t="shared" si="22"/>
        <v>0</v>
      </c>
      <c r="K621" s="141">
        <f t="shared" si="23"/>
        <v>0</v>
      </c>
      <c r="L621" s="147"/>
      <c r="M621" s="130" t="s">
        <v>2</v>
      </c>
      <c r="N621" s="130"/>
      <c r="O621" s="130"/>
      <c r="P621" s="130"/>
      <c r="Q621" s="130"/>
      <c r="R621" s="130"/>
      <c r="S621" s="120"/>
    </row>
    <row r="622" spans="1:19" ht="17.45" customHeight="1" thickBot="1">
      <c r="A622" s="177"/>
      <c r="B622" s="135"/>
      <c r="C622" s="19" t="s">
        <v>132</v>
      </c>
      <c r="D622" s="135" t="s">
        <v>145</v>
      </c>
      <c r="E622" s="135" t="s">
        <v>151</v>
      </c>
      <c r="F622" s="135" t="s">
        <v>51</v>
      </c>
      <c r="G622" s="135" t="s">
        <v>169</v>
      </c>
      <c r="H622" s="130"/>
      <c r="I622" s="141"/>
      <c r="J622" s="141">
        <f t="shared" si="22"/>
        <v>0</v>
      </c>
      <c r="K622" s="141">
        <f t="shared" si="23"/>
        <v>0</v>
      </c>
      <c r="L622" s="147"/>
      <c r="M622" s="130" t="s">
        <v>2</v>
      </c>
      <c r="N622" s="130"/>
      <c r="O622" s="130"/>
      <c r="P622" s="130"/>
      <c r="Q622" s="130"/>
      <c r="R622" s="130"/>
      <c r="S622" s="120"/>
    </row>
    <row r="623" spans="1:19" ht="13.25" hidden="1" customHeight="1">
      <c r="A623" s="177"/>
      <c r="B623" s="135"/>
      <c r="C623" s="19" t="s">
        <v>134</v>
      </c>
      <c r="D623" s="135" t="s">
        <v>145</v>
      </c>
      <c r="E623" s="135" t="s">
        <v>151</v>
      </c>
      <c r="F623" s="135" t="s">
        <v>51</v>
      </c>
      <c r="G623" s="135" t="s">
        <v>169</v>
      </c>
      <c r="H623" s="130"/>
      <c r="I623" s="141"/>
      <c r="J623" s="141">
        <f t="shared" si="22"/>
        <v>0</v>
      </c>
      <c r="K623" s="141">
        <f t="shared" si="23"/>
        <v>0</v>
      </c>
      <c r="L623" s="147"/>
      <c r="M623" s="130" t="s">
        <v>2</v>
      </c>
      <c r="N623" s="130"/>
      <c r="O623" s="130"/>
      <c r="P623" s="130"/>
      <c r="Q623" s="130"/>
      <c r="R623" s="130"/>
      <c r="S623" s="120"/>
    </row>
    <row r="624" spans="1:19" ht="13.25" hidden="1" customHeight="1" thickBot="1">
      <c r="A624" s="178"/>
      <c r="B624" s="136"/>
      <c r="C624" s="20" t="s">
        <v>142</v>
      </c>
      <c r="D624" s="136" t="s">
        <v>145</v>
      </c>
      <c r="E624" s="136" t="s">
        <v>151</v>
      </c>
      <c r="F624" s="136" t="s">
        <v>51</v>
      </c>
      <c r="G624" s="136" t="s">
        <v>169</v>
      </c>
      <c r="H624" s="123"/>
      <c r="I624" s="142"/>
      <c r="J624" s="142">
        <f t="shared" si="22"/>
        <v>0</v>
      </c>
      <c r="K624" s="142">
        <f t="shared" si="23"/>
        <v>0</v>
      </c>
      <c r="L624" s="148"/>
      <c r="M624" s="123" t="s">
        <v>2</v>
      </c>
      <c r="N624" s="123"/>
      <c r="O624" s="123"/>
      <c r="P624" s="123"/>
      <c r="Q624" s="123"/>
      <c r="R624" s="123"/>
      <c r="S624" s="121"/>
    </row>
    <row r="625" spans="1:19" ht="80" customHeight="1" thickBot="1">
      <c r="A625" s="77" t="s">
        <v>81</v>
      </c>
      <c r="B625" s="36" t="s">
        <v>25</v>
      </c>
      <c r="C625" s="29" t="s">
        <v>157</v>
      </c>
      <c r="D625" s="36" t="s">
        <v>158</v>
      </c>
      <c r="E625" s="36" t="s">
        <v>151</v>
      </c>
      <c r="F625" s="36" t="s">
        <v>105</v>
      </c>
      <c r="G625" s="36" t="s">
        <v>170</v>
      </c>
      <c r="H625" s="44"/>
      <c r="I625" s="45">
        <v>2.8237999999999999</v>
      </c>
      <c r="J625" s="45">
        <f t="shared" si="22"/>
        <v>2.8237999999999999</v>
      </c>
      <c r="K625" s="45">
        <f t="shared" si="23"/>
        <v>118.5996</v>
      </c>
      <c r="L625" s="65"/>
      <c r="M625" s="36" t="s">
        <v>2</v>
      </c>
      <c r="N625" s="36"/>
      <c r="O625" s="36"/>
      <c r="P625" s="36"/>
      <c r="Q625" s="36"/>
      <c r="R625" s="36">
        <v>12</v>
      </c>
      <c r="S625" s="61">
        <v>4820058222256</v>
      </c>
    </row>
    <row r="626" spans="1:19" ht="13.25" hidden="1" customHeight="1">
      <c r="A626" s="149"/>
      <c r="B626" s="130"/>
      <c r="C626" s="4" t="s">
        <v>134</v>
      </c>
      <c r="D626" s="130" t="s">
        <v>98</v>
      </c>
      <c r="E626" s="130" t="s">
        <v>151</v>
      </c>
      <c r="F626" s="130" t="s">
        <v>105</v>
      </c>
      <c r="G626" s="130" t="s">
        <v>170</v>
      </c>
      <c r="H626" s="138"/>
      <c r="I626" s="141"/>
      <c r="J626" s="141">
        <f t="shared" si="22"/>
        <v>0</v>
      </c>
      <c r="K626" s="141">
        <f t="shared" si="23"/>
        <v>0</v>
      </c>
      <c r="L626" s="147"/>
      <c r="M626" s="130" t="s">
        <v>2</v>
      </c>
      <c r="N626" s="130"/>
      <c r="O626" s="130"/>
      <c r="P626" s="130"/>
      <c r="Q626" s="130"/>
      <c r="R626" s="130"/>
      <c r="S626" s="120"/>
    </row>
    <row r="627" spans="1:19" ht="13.25" hidden="1" customHeight="1" thickBot="1">
      <c r="A627" s="150"/>
      <c r="B627" s="123"/>
      <c r="C627" s="27" t="s">
        <v>142</v>
      </c>
      <c r="D627" s="123" t="s">
        <v>98</v>
      </c>
      <c r="E627" s="123" t="s">
        <v>151</v>
      </c>
      <c r="F627" s="123" t="s">
        <v>105</v>
      </c>
      <c r="G627" s="123" t="s">
        <v>170</v>
      </c>
      <c r="H627" s="139"/>
      <c r="I627" s="142"/>
      <c r="J627" s="142">
        <f t="shared" si="22"/>
        <v>0</v>
      </c>
      <c r="K627" s="142">
        <f t="shared" si="23"/>
        <v>0</v>
      </c>
      <c r="L627" s="148"/>
      <c r="M627" s="123" t="s">
        <v>2</v>
      </c>
      <c r="N627" s="123"/>
      <c r="O627" s="123"/>
      <c r="P627" s="123"/>
      <c r="Q627" s="123"/>
      <c r="R627" s="123"/>
      <c r="S627" s="121"/>
    </row>
    <row r="628" spans="1:19" ht="20" customHeight="1">
      <c r="A628" s="157" t="s">
        <v>81</v>
      </c>
      <c r="B628" s="170" t="s">
        <v>204</v>
      </c>
      <c r="C628" s="16" t="s">
        <v>113</v>
      </c>
      <c r="D628" s="134" t="s">
        <v>98</v>
      </c>
      <c r="E628" s="134" t="s">
        <v>151</v>
      </c>
      <c r="F628" s="134" t="s">
        <v>105</v>
      </c>
      <c r="G628" s="134" t="s">
        <v>170</v>
      </c>
      <c r="H628" s="137"/>
      <c r="I628" s="140">
        <v>3.7490491517137099</v>
      </c>
      <c r="J628" s="140">
        <f t="shared" ref="J628:J635" si="24">I628*(1-($I$2+$I$3))*(1-$I$4)</f>
        <v>3.7490491517137099</v>
      </c>
      <c r="K628" s="140">
        <f t="shared" ref="K628:K635" si="25">J628*$I$5</f>
        <v>157.46006437197582</v>
      </c>
      <c r="L628" s="146"/>
      <c r="M628" s="122" t="s">
        <v>2</v>
      </c>
      <c r="N628" s="122"/>
      <c r="O628" s="122"/>
      <c r="P628" s="122"/>
      <c r="Q628" s="122"/>
      <c r="R628" s="122">
        <v>10</v>
      </c>
      <c r="S628" s="119">
        <v>4820197143511</v>
      </c>
    </row>
    <row r="629" spans="1:19" ht="20" customHeight="1">
      <c r="A629" s="149"/>
      <c r="B629" s="171"/>
      <c r="C629" s="19" t="s">
        <v>118</v>
      </c>
      <c r="D629" s="135" t="s">
        <v>98</v>
      </c>
      <c r="E629" s="135" t="s">
        <v>151</v>
      </c>
      <c r="F629" s="135" t="s">
        <v>51</v>
      </c>
      <c r="G629" s="135" t="s">
        <v>149</v>
      </c>
      <c r="H629" s="138"/>
      <c r="I629" s="141"/>
      <c r="J629" s="141">
        <f t="shared" si="24"/>
        <v>0</v>
      </c>
      <c r="K629" s="141">
        <f t="shared" si="25"/>
        <v>0</v>
      </c>
      <c r="L629" s="147"/>
      <c r="M629" s="130" t="s">
        <v>2</v>
      </c>
      <c r="N629" s="130"/>
      <c r="O629" s="130"/>
      <c r="P629" s="130"/>
      <c r="Q629" s="130"/>
      <c r="R629" s="130"/>
      <c r="S629" s="120"/>
    </row>
    <row r="630" spans="1:19" ht="20" customHeight="1">
      <c r="A630" s="149"/>
      <c r="B630" s="171"/>
      <c r="C630" s="18" t="s">
        <v>128</v>
      </c>
      <c r="D630" s="135" t="s">
        <v>98</v>
      </c>
      <c r="E630" s="135" t="s">
        <v>151</v>
      </c>
      <c r="F630" s="135" t="s">
        <v>51</v>
      </c>
      <c r="G630" s="135" t="s">
        <v>149</v>
      </c>
      <c r="H630" s="138"/>
      <c r="I630" s="141"/>
      <c r="J630" s="141">
        <f t="shared" si="24"/>
        <v>0</v>
      </c>
      <c r="K630" s="141">
        <f t="shared" si="25"/>
        <v>0</v>
      </c>
      <c r="L630" s="147"/>
      <c r="M630" s="130" t="s">
        <v>2</v>
      </c>
      <c r="N630" s="130"/>
      <c r="O630" s="130"/>
      <c r="P630" s="130"/>
      <c r="Q630" s="130"/>
      <c r="R630" s="130"/>
      <c r="S630" s="120"/>
    </row>
    <row r="631" spans="1:19" ht="20" customHeight="1" thickBot="1">
      <c r="A631" s="150"/>
      <c r="B631" s="172"/>
      <c r="C631" s="19" t="s">
        <v>134</v>
      </c>
      <c r="D631" s="136" t="s">
        <v>98</v>
      </c>
      <c r="E631" s="136" t="s">
        <v>151</v>
      </c>
      <c r="F631" s="136" t="s">
        <v>51</v>
      </c>
      <c r="G631" s="136" t="s">
        <v>149</v>
      </c>
      <c r="H631" s="139"/>
      <c r="I631" s="142"/>
      <c r="J631" s="142">
        <f t="shared" si="24"/>
        <v>0</v>
      </c>
      <c r="K631" s="142">
        <f t="shared" si="25"/>
        <v>0</v>
      </c>
      <c r="L631" s="148"/>
      <c r="M631" s="123" t="s">
        <v>2</v>
      </c>
      <c r="N631" s="123"/>
      <c r="O631" s="123"/>
      <c r="P631" s="123"/>
      <c r="Q631" s="123"/>
      <c r="R631" s="123"/>
      <c r="S631" s="121"/>
    </row>
    <row r="632" spans="1:19" ht="20" customHeight="1">
      <c r="A632" s="157" t="s">
        <v>81</v>
      </c>
      <c r="B632" s="170" t="s">
        <v>203</v>
      </c>
      <c r="C632" s="16" t="s">
        <v>113</v>
      </c>
      <c r="D632" s="134" t="s">
        <v>98</v>
      </c>
      <c r="E632" s="134" t="s">
        <v>151</v>
      </c>
      <c r="F632" s="134" t="s">
        <v>105</v>
      </c>
      <c r="G632" s="134" t="s">
        <v>170</v>
      </c>
      <c r="H632" s="137"/>
      <c r="I632" s="140">
        <v>3.7490491517137099</v>
      </c>
      <c r="J632" s="140">
        <f t="shared" si="24"/>
        <v>3.7490491517137099</v>
      </c>
      <c r="K632" s="140">
        <f t="shared" si="25"/>
        <v>157.46006437197582</v>
      </c>
      <c r="L632" s="146"/>
      <c r="M632" s="122" t="s">
        <v>2</v>
      </c>
      <c r="N632" s="122"/>
      <c r="O632" s="122"/>
      <c r="P632" s="122"/>
      <c r="Q632" s="122"/>
      <c r="R632" s="122">
        <v>10</v>
      </c>
      <c r="S632" s="119">
        <v>4820197143405</v>
      </c>
    </row>
    <row r="633" spans="1:19" ht="20" customHeight="1">
      <c r="A633" s="149"/>
      <c r="B633" s="171"/>
      <c r="C633" s="19" t="s">
        <v>118</v>
      </c>
      <c r="D633" s="135" t="s">
        <v>98</v>
      </c>
      <c r="E633" s="135" t="s">
        <v>151</v>
      </c>
      <c r="F633" s="135" t="s">
        <v>51</v>
      </c>
      <c r="G633" s="135" t="s">
        <v>149</v>
      </c>
      <c r="H633" s="138"/>
      <c r="I633" s="141"/>
      <c r="J633" s="141">
        <f t="shared" si="24"/>
        <v>0</v>
      </c>
      <c r="K633" s="141">
        <f t="shared" si="25"/>
        <v>0</v>
      </c>
      <c r="L633" s="147"/>
      <c r="M633" s="130" t="s">
        <v>2</v>
      </c>
      <c r="N633" s="130"/>
      <c r="O633" s="130"/>
      <c r="P633" s="130"/>
      <c r="Q633" s="130"/>
      <c r="R633" s="130"/>
      <c r="S633" s="120"/>
    </row>
    <row r="634" spans="1:19" ht="20" customHeight="1">
      <c r="A634" s="149"/>
      <c r="B634" s="171"/>
      <c r="C634" s="19" t="s">
        <v>134</v>
      </c>
      <c r="D634" s="135" t="s">
        <v>98</v>
      </c>
      <c r="E634" s="135" t="s">
        <v>151</v>
      </c>
      <c r="F634" s="135" t="s">
        <v>51</v>
      </c>
      <c r="G634" s="135" t="s">
        <v>149</v>
      </c>
      <c r="H634" s="138"/>
      <c r="I634" s="141"/>
      <c r="J634" s="141">
        <f t="shared" si="24"/>
        <v>0</v>
      </c>
      <c r="K634" s="141">
        <f t="shared" si="25"/>
        <v>0</v>
      </c>
      <c r="L634" s="147"/>
      <c r="M634" s="130" t="s">
        <v>2</v>
      </c>
      <c r="N634" s="130"/>
      <c r="O634" s="130"/>
      <c r="P634" s="130"/>
      <c r="Q634" s="130"/>
      <c r="R634" s="130"/>
      <c r="S634" s="120"/>
    </row>
    <row r="635" spans="1:19" ht="20" customHeight="1" thickBot="1">
      <c r="A635" s="150"/>
      <c r="B635" s="172"/>
      <c r="C635" s="26" t="s">
        <v>142</v>
      </c>
      <c r="D635" s="136" t="s">
        <v>98</v>
      </c>
      <c r="E635" s="136" t="s">
        <v>151</v>
      </c>
      <c r="F635" s="136" t="s">
        <v>51</v>
      </c>
      <c r="G635" s="136" t="s">
        <v>149</v>
      </c>
      <c r="H635" s="139"/>
      <c r="I635" s="142"/>
      <c r="J635" s="142">
        <f t="shared" si="24"/>
        <v>0</v>
      </c>
      <c r="K635" s="142">
        <f t="shared" si="25"/>
        <v>0</v>
      </c>
      <c r="L635" s="148"/>
      <c r="M635" s="123" t="s">
        <v>2</v>
      </c>
      <c r="N635" s="123"/>
      <c r="O635" s="123"/>
      <c r="P635" s="123"/>
      <c r="Q635" s="123"/>
      <c r="R635" s="123"/>
      <c r="S635" s="121"/>
    </row>
    <row r="636" spans="1:19" ht="80.45" customHeight="1" thickBot="1">
      <c r="A636" s="77" t="s">
        <v>82</v>
      </c>
      <c r="B636" s="36" t="s">
        <v>25</v>
      </c>
      <c r="C636" s="29" t="s">
        <v>157</v>
      </c>
      <c r="D636" s="36" t="s">
        <v>158</v>
      </c>
      <c r="E636" s="36" t="s">
        <v>151</v>
      </c>
      <c r="F636" s="36" t="s">
        <v>64</v>
      </c>
      <c r="G636" s="36" t="s">
        <v>171</v>
      </c>
      <c r="H636" s="44"/>
      <c r="I636" s="45">
        <v>1.6758</v>
      </c>
      <c r="J636" s="45">
        <f t="shared" si="22"/>
        <v>1.6758</v>
      </c>
      <c r="K636" s="45">
        <f t="shared" si="23"/>
        <v>70.383600000000001</v>
      </c>
      <c r="L636" s="65"/>
      <c r="M636" s="49" t="s">
        <v>2</v>
      </c>
      <c r="N636" s="29"/>
      <c r="O636" s="36"/>
      <c r="P636" s="44"/>
      <c r="Q636" s="44"/>
      <c r="R636" s="36">
        <v>24</v>
      </c>
      <c r="S636" s="61">
        <v>4820058222058</v>
      </c>
    </row>
    <row r="637" spans="1:19" ht="13.25" hidden="1" customHeight="1">
      <c r="A637" s="149"/>
      <c r="B637" s="130"/>
      <c r="C637" s="4" t="s">
        <v>134</v>
      </c>
      <c r="D637" s="130" t="s">
        <v>98</v>
      </c>
      <c r="E637" s="130" t="s">
        <v>151</v>
      </c>
      <c r="F637" s="130" t="s">
        <v>64</v>
      </c>
      <c r="G637" s="130" t="s">
        <v>171</v>
      </c>
      <c r="H637" s="138"/>
      <c r="I637" s="141"/>
      <c r="J637" s="141">
        <f t="shared" si="22"/>
        <v>0</v>
      </c>
      <c r="K637" s="141">
        <f t="shared" si="23"/>
        <v>0</v>
      </c>
      <c r="L637" s="147"/>
      <c r="M637" s="130" t="s">
        <v>2</v>
      </c>
      <c r="N637" s="130"/>
      <c r="O637" s="130"/>
      <c r="P637" s="130"/>
      <c r="Q637" s="130"/>
      <c r="R637" s="130"/>
      <c r="S637" s="120"/>
    </row>
    <row r="638" spans="1:19" ht="13.25" hidden="1" customHeight="1" thickBot="1">
      <c r="A638" s="150"/>
      <c r="B638" s="123"/>
      <c r="C638" s="27" t="s">
        <v>142</v>
      </c>
      <c r="D638" s="123" t="s">
        <v>98</v>
      </c>
      <c r="E638" s="123" t="s">
        <v>151</v>
      </c>
      <c r="F638" s="123" t="s">
        <v>64</v>
      </c>
      <c r="G638" s="123" t="s">
        <v>171</v>
      </c>
      <c r="H638" s="139"/>
      <c r="I638" s="142"/>
      <c r="J638" s="142">
        <f t="shared" si="22"/>
        <v>0</v>
      </c>
      <c r="K638" s="142">
        <f t="shared" si="23"/>
        <v>0</v>
      </c>
      <c r="L638" s="148"/>
      <c r="M638" s="123" t="s">
        <v>2</v>
      </c>
      <c r="N638" s="123"/>
      <c r="O638" s="123"/>
      <c r="P638" s="123"/>
      <c r="Q638" s="123"/>
      <c r="R638" s="123"/>
      <c r="S638" s="121"/>
    </row>
    <row r="639" spans="1:19" ht="20" customHeight="1">
      <c r="A639" s="157" t="s">
        <v>82</v>
      </c>
      <c r="B639" s="170" t="s">
        <v>204</v>
      </c>
      <c r="C639" s="16" t="s">
        <v>113</v>
      </c>
      <c r="D639" s="134" t="s">
        <v>98</v>
      </c>
      <c r="E639" s="134" t="s">
        <v>151</v>
      </c>
      <c r="F639" s="134" t="s">
        <v>64</v>
      </c>
      <c r="G639" s="134" t="s">
        <v>205</v>
      </c>
      <c r="H639" s="137"/>
      <c r="I639" s="140">
        <v>2.3607608119091599</v>
      </c>
      <c r="J639" s="140">
        <f t="shared" si="22"/>
        <v>2.3607608119091599</v>
      </c>
      <c r="K639" s="140">
        <f t="shared" si="23"/>
        <v>99.15195410018471</v>
      </c>
      <c r="L639" s="146"/>
      <c r="M639" s="122" t="s">
        <v>2</v>
      </c>
      <c r="N639" s="122"/>
      <c r="O639" s="122"/>
      <c r="P639" s="122"/>
      <c r="Q639" s="122"/>
      <c r="R639" s="122">
        <v>20</v>
      </c>
      <c r="S639" s="119">
        <v>4820197143528</v>
      </c>
    </row>
    <row r="640" spans="1:19" ht="20" customHeight="1">
      <c r="A640" s="149"/>
      <c r="B640" s="171"/>
      <c r="C640" s="19" t="s">
        <v>118</v>
      </c>
      <c r="D640" s="135" t="s">
        <v>98</v>
      </c>
      <c r="E640" s="135" t="s">
        <v>151</v>
      </c>
      <c r="F640" s="135" t="s">
        <v>51</v>
      </c>
      <c r="G640" s="135" t="s">
        <v>149</v>
      </c>
      <c r="H640" s="138"/>
      <c r="I640" s="141"/>
      <c r="J640" s="141">
        <f t="shared" si="22"/>
        <v>0</v>
      </c>
      <c r="K640" s="141">
        <f t="shared" si="23"/>
        <v>0</v>
      </c>
      <c r="L640" s="147"/>
      <c r="M640" s="130" t="s">
        <v>2</v>
      </c>
      <c r="N640" s="130"/>
      <c r="O640" s="130"/>
      <c r="P640" s="130"/>
      <c r="Q640" s="130"/>
      <c r="R640" s="130"/>
      <c r="S640" s="120"/>
    </row>
    <row r="641" spans="1:20" ht="20" customHeight="1">
      <c r="A641" s="149"/>
      <c r="B641" s="171"/>
      <c r="C641" s="115" t="s">
        <v>132</v>
      </c>
      <c r="D641" s="135"/>
      <c r="E641" s="135"/>
      <c r="F641" s="135"/>
      <c r="G641" s="135"/>
      <c r="H641" s="138"/>
      <c r="I641" s="141"/>
      <c r="J641" s="141"/>
      <c r="K641" s="141"/>
      <c r="L641" s="147"/>
      <c r="M641" s="130"/>
      <c r="N641" s="130"/>
      <c r="O641" s="130"/>
      <c r="P641" s="130"/>
      <c r="Q641" s="130"/>
      <c r="R641" s="130"/>
      <c r="S641" s="120"/>
    </row>
    <row r="642" spans="1:20" ht="20" customHeight="1">
      <c r="A642" s="149"/>
      <c r="B642" s="171"/>
      <c r="C642" s="18" t="s">
        <v>128</v>
      </c>
      <c r="D642" s="135" t="s">
        <v>98</v>
      </c>
      <c r="E642" s="135" t="s">
        <v>151</v>
      </c>
      <c r="F642" s="135" t="s">
        <v>51</v>
      </c>
      <c r="G642" s="135" t="s">
        <v>149</v>
      </c>
      <c r="H642" s="138"/>
      <c r="I642" s="141"/>
      <c r="J642" s="141">
        <f t="shared" si="22"/>
        <v>0</v>
      </c>
      <c r="K642" s="141">
        <f t="shared" si="23"/>
        <v>0</v>
      </c>
      <c r="L642" s="147"/>
      <c r="M642" s="130" t="s">
        <v>2</v>
      </c>
      <c r="N642" s="130"/>
      <c r="O642" s="130"/>
      <c r="P642" s="130"/>
      <c r="Q642" s="130"/>
      <c r="R642" s="130"/>
      <c r="S642" s="120"/>
    </row>
    <row r="643" spans="1:20" ht="20" customHeight="1" thickBot="1">
      <c r="A643" s="150"/>
      <c r="B643" s="172"/>
      <c r="C643" s="19" t="s">
        <v>134</v>
      </c>
      <c r="D643" s="136" t="s">
        <v>98</v>
      </c>
      <c r="E643" s="136" t="s">
        <v>151</v>
      </c>
      <c r="F643" s="136" t="s">
        <v>51</v>
      </c>
      <c r="G643" s="136" t="s">
        <v>149</v>
      </c>
      <c r="H643" s="139"/>
      <c r="I643" s="142"/>
      <c r="J643" s="142">
        <f t="shared" si="22"/>
        <v>0</v>
      </c>
      <c r="K643" s="142">
        <f t="shared" si="23"/>
        <v>0</v>
      </c>
      <c r="L643" s="148"/>
      <c r="M643" s="123" t="s">
        <v>2</v>
      </c>
      <c r="N643" s="123"/>
      <c r="O643" s="123"/>
      <c r="P643" s="123"/>
      <c r="Q643" s="123"/>
      <c r="R643" s="123"/>
      <c r="S643" s="121"/>
    </row>
    <row r="644" spans="1:20" ht="20" customHeight="1">
      <c r="A644" s="157" t="s">
        <v>82</v>
      </c>
      <c r="B644" s="170" t="s">
        <v>203</v>
      </c>
      <c r="C644" s="16" t="s">
        <v>113</v>
      </c>
      <c r="D644" s="134" t="s">
        <v>98</v>
      </c>
      <c r="E644" s="134" t="s">
        <v>151</v>
      </c>
      <c r="F644" s="134" t="s">
        <v>64</v>
      </c>
      <c r="G644" s="134" t="s">
        <v>171</v>
      </c>
      <c r="H644" s="137"/>
      <c r="I644" s="140">
        <v>2.3607608119091599</v>
      </c>
      <c r="J644" s="140">
        <f t="shared" si="22"/>
        <v>2.3607608119091599</v>
      </c>
      <c r="K644" s="140">
        <f t="shared" si="23"/>
        <v>99.15195410018471</v>
      </c>
      <c r="L644" s="146"/>
      <c r="M644" s="122" t="s">
        <v>2</v>
      </c>
      <c r="N644" s="122"/>
      <c r="O644" s="122"/>
      <c r="P644" s="122"/>
      <c r="Q644" s="122"/>
      <c r="R644" s="122">
        <v>20</v>
      </c>
      <c r="S644" s="119">
        <v>4820197143382</v>
      </c>
    </row>
    <row r="645" spans="1:20" ht="20" customHeight="1">
      <c r="A645" s="149"/>
      <c r="B645" s="171"/>
      <c r="C645" s="87" t="s">
        <v>132</v>
      </c>
      <c r="D645" s="135"/>
      <c r="E645" s="135"/>
      <c r="F645" s="135"/>
      <c r="G645" s="135"/>
      <c r="H645" s="138"/>
      <c r="I645" s="141"/>
      <c r="J645" s="141"/>
      <c r="K645" s="141"/>
      <c r="L645" s="147"/>
      <c r="M645" s="130"/>
      <c r="N645" s="130"/>
      <c r="O645" s="130"/>
      <c r="P645" s="130"/>
      <c r="Q645" s="130"/>
      <c r="R645" s="130"/>
      <c r="S645" s="120"/>
    </row>
    <row r="646" spans="1:20" ht="20" customHeight="1">
      <c r="A646" s="149"/>
      <c r="B646" s="171"/>
      <c r="C646" s="87" t="s">
        <v>139</v>
      </c>
      <c r="D646" s="135"/>
      <c r="E646" s="135"/>
      <c r="F646" s="135"/>
      <c r="G646" s="135"/>
      <c r="H646" s="138"/>
      <c r="I646" s="141"/>
      <c r="J646" s="141"/>
      <c r="K646" s="141"/>
      <c r="L646" s="147"/>
      <c r="M646" s="130"/>
      <c r="N646" s="130"/>
      <c r="O646" s="130"/>
      <c r="P646" s="130"/>
      <c r="Q646" s="130"/>
      <c r="R646" s="130"/>
      <c r="S646" s="120"/>
    </row>
    <row r="647" spans="1:20" ht="20" customHeight="1">
      <c r="A647" s="149"/>
      <c r="B647" s="171"/>
      <c r="C647" s="19" t="s">
        <v>118</v>
      </c>
      <c r="D647" s="135" t="s">
        <v>98</v>
      </c>
      <c r="E647" s="135" t="s">
        <v>151</v>
      </c>
      <c r="F647" s="135" t="s">
        <v>51</v>
      </c>
      <c r="G647" s="135" t="s">
        <v>149</v>
      </c>
      <c r="H647" s="138"/>
      <c r="I647" s="141"/>
      <c r="J647" s="141">
        <f t="shared" si="22"/>
        <v>0</v>
      </c>
      <c r="K647" s="141">
        <f t="shared" si="23"/>
        <v>0</v>
      </c>
      <c r="L647" s="147"/>
      <c r="M647" s="130" t="s">
        <v>2</v>
      </c>
      <c r="N647" s="130"/>
      <c r="O647" s="130"/>
      <c r="P647" s="130"/>
      <c r="Q647" s="130"/>
      <c r="R647" s="130"/>
      <c r="S647" s="120"/>
    </row>
    <row r="648" spans="1:20" ht="20" customHeight="1">
      <c r="A648" s="149"/>
      <c r="B648" s="171"/>
      <c r="C648" s="19" t="s">
        <v>134</v>
      </c>
      <c r="D648" s="135" t="s">
        <v>98</v>
      </c>
      <c r="E648" s="135" t="s">
        <v>151</v>
      </c>
      <c r="F648" s="135" t="s">
        <v>51</v>
      </c>
      <c r="G648" s="135" t="s">
        <v>149</v>
      </c>
      <c r="H648" s="138"/>
      <c r="I648" s="141"/>
      <c r="J648" s="141">
        <f t="shared" si="22"/>
        <v>0</v>
      </c>
      <c r="K648" s="141">
        <f t="shared" si="23"/>
        <v>0</v>
      </c>
      <c r="L648" s="147"/>
      <c r="M648" s="130" t="s">
        <v>2</v>
      </c>
      <c r="N648" s="130"/>
      <c r="O648" s="130"/>
      <c r="P648" s="130"/>
      <c r="Q648" s="130"/>
      <c r="R648" s="130"/>
      <c r="S648" s="120"/>
    </row>
    <row r="649" spans="1:20" ht="20" customHeight="1" thickBot="1">
      <c r="A649" s="150"/>
      <c r="B649" s="172"/>
      <c r="C649" s="26" t="s">
        <v>142</v>
      </c>
      <c r="D649" s="136" t="s">
        <v>98</v>
      </c>
      <c r="E649" s="136" t="s">
        <v>151</v>
      </c>
      <c r="F649" s="136" t="s">
        <v>51</v>
      </c>
      <c r="G649" s="136" t="s">
        <v>149</v>
      </c>
      <c r="H649" s="139"/>
      <c r="I649" s="142"/>
      <c r="J649" s="142">
        <f t="shared" si="22"/>
        <v>0</v>
      </c>
      <c r="K649" s="142">
        <f t="shared" si="23"/>
        <v>0</v>
      </c>
      <c r="L649" s="148"/>
      <c r="M649" s="123" t="s">
        <v>2</v>
      </c>
      <c r="N649" s="123"/>
      <c r="O649" s="123"/>
      <c r="P649" s="123"/>
      <c r="Q649" s="123"/>
      <c r="R649" s="123"/>
      <c r="S649" s="121"/>
    </row>
    <row r="650" spans="1:20" ht="13.25" hidden="1" customHeight="1" thickBot="1">
      <c r="A650" s="114"/>
      <c r="B650" s="110"/>
      <c r="C650" s="20" t="s">
        <v>6</v>
      </c>
      <c r="D650" s="110" t="s">
        <v>98</v>
      </c>
      <c r="E650" s="110" t="s">
        <v>151</v>
      </c>
      <c r="F650" s="110" t="s">
        <v>64</v>
      </c>
      <c r="G650" s="110" t="s">
        <v>171</v>
      </c>
      <c r="H650" s="104"/>
      <c r="I650" s="106"/>
      <c r="J650" s="106">
        <f t="shared" ref="J650:J700" si="26">I650*(1-($I$2+$I$3))*(1-$I$4)</f>
        <v>0</v>
      </c>
      <c r="K650" s="106">
        <f t="shared" ref="K650:K700" si="27">J650*$I$5</f>
        <v>0</v>
      </c>
      <c r="L650" s="108"/>
      <c r="M650" s="110" t="s">
        <v>2</v>
      </c>
      <c r="N650" s="110"/>
      <c r="O650" s="110"/>
      <c r="P650" s="110"/>
      <c r="Q650" s="110"/>
      <c r="R650" s="110"/>
      <c r="S650" s="112"/>
    </row>
    <row r="651" spans="1:20" ht="13.25" hidden="1" customHeight="1">
      <c r="A651" s="124" t="s">
        <v>82</v>
      </c>
      <c r="B651" s="80" t="s">
        <v>37</v>
      </c>
      <c r="C651" s="79" t="s">
        <v>142</v>
      </c>
      <c r="D651" s="127" t="s">
        <v>145</v>
      </c>
      <c r="E651" s="127" t="s">
        <v>151</v>
      </c>
      <c r="F651" s="127" t="s">
        <v>64</v>
      </c>
      <c r="G651" s="127" t="s">
        <v>171</v>
      </c>
      <c r="H651" s="173"/>
      <c r="I651" s="270">
        <v>1.6</v>
      </c>
      <c r="J651" s="270">
        <f>I651</f>
        <v>1.6</v>
      </c>
      <c r="K651" s="270">
        <f t="shared" si="27"/>
        <v>67.2</v>
      </c>
      <c r="L651" s="276"/>
      <c r="M651" s="127" t="s">
        <v>2</v>
      </c>
      <c r="N651" s="127"/>
      <c r="O651" s="127"/>
      <c r="P651" s="127"/>
      <c r="Q651" s="127" t="s">
        <v>2</v>
      </c>
      <c r="R651" s="127">
        <v>20</v>
      </c>
      <c r="S651" s="273">
        <v>4820058229002</v>
      </c>
      <c r="T651" s="184" t="s">
        <v>106</v>
      </c>
    </row>
    <row r="652" spans="1:20" ht="13.25" hidden="1" customHeight="1">
      <c r="A652" s="125"/>
      <c r="B652" s="82" t="s">
        <v>69</v>
      </c>
      <c r="C652" s="81" t="s">
        <v>142</v>
      </c>
      <c r="D652" s="128"/>
      <c r="E652" s="128" t="s">
        <v>151</v>
      </c>
      <c r="F652" s="128" t="s">
        <v>64</v>
      </c>
      <c r="G652" s="128" t="s">
        <v>171</v>
      </c>
      <c r="H652" s="174"/>
      <c r="I652" s="271"/>
      <c r="J652" s="271">
        <f t="shared" ref="J652:J658" si="28">I652</f>
        <v>0</v>
      </c>
      <c r="K652" s="271">
        <f t="shared" si="27"/>
        <v>0</v>
      </c>
      <c r="L652" s="277"/>
      <c r="M652" s="128" t="s">
        <v>2</v>
      </c>
      <c r="N652" s="128"/>
      <c r="O652" s="128"/>
      <c r="P652" s="128"/>
      <c r="Q652" s="128" t="s">
        <v>2</v>
      </c>
      <c r="R652" s="128"/>
      <c r="S652" s="274"/>
      <c r="T652" s="185"/>
    </row>
    <row r="653" spans="1:20" ht="13.25" hidden="1" customHeight="1">
      <c r="A653" s="125"/>
      <c r="B653" s="82" t="s">
        <v>70</v>
      </c>
      <c r="C653" s="81" t="s">
        <v>118</v>
      </c>
      <c r="D653" s="128"/>
      <c r="E653" s="128" t="s">
        <v>151</v>
      </c>
      <c r="F653" s="128" t="s">
        <v>64</v>
      </c>
      <c r="G653" s="128" t="s">
        <v>171</v>
      </c>
      <c r="H653" s="174"/>
      <c r="I653" s="271"/>
      <c r="J653" s="271">
        <f t="shared" si="28"/>
        <v>0</v>
      </c>
      <c r="K653" s="271">
        <f t="shared" si="27"/>
        <v>0</v>
      </c>
      <c r="L653" s="277"/>
      <c r="M653" s="128" t="s">
        <v>2</v>
      </c>
      <c r="N653" s="128"/>
      <c r="O653" s="128"/>
      <c r="P653" s="128"/>
      <c r="Q653" s="128" t="s">
        <v>2</v>
      </c>
      <c r="R653" s="128"/>
      <c r="S653" s="274"/>
      <c r="T653" s="185"/>
    </row>
    <row r="654" spans="1:20" ht="13.25" hidden="1" customHeight="1">
      <c r="A654" s="125"/>
      <c r="B654" s="82" t="s">
        <v>70</v>
      </c>
      <c r="C654" s="81" t="s">
        <v>7</v>
      </c>
      <c r="D654" s="128"/>
      <c r="E654" s="128" t="s">
        <v>151</v>
      </c>
      <c r="F654" s="128" t="s">
        <v>64</v>
      </c>
      <c r="G654" s="128" t="s">
        <v>171</v>
      </c>
      <c r="H654" s="174"/>
      <c r="I654" s="271"/>
      <c r="J654" s="271">
        <f t="shared" si="28"/>
        <v>0</v>
      </c>
      <c r="K654" s="271">
        <f t="shared" si="27"/>
        <v>0</v>
      </c>
      <c r="L654" s="277"/>
      <c r="M654" s="128" t="s">
        <v>2</v>
      </c>
      <c r="N654" s="128"/>
      <c r="O654" s="128"/>
      <c r="P654" s="128"/>
      <c r="Q654" s="128" t="s">
        <v>2</v>
      </c>
      <c r="R654" s="128"/>
      <c r="S654" s="274"/>
      <c r="T654" s="185"/>
    </row>
    <row r="655" spans="1:20" ht="13.25" hidden="1" customHeight="1">
      <c r="A655" s="125"/>
      <c r="B655" s="82" t="s">
        <v>39</v>
      </c>
      <c r="C655" s="81" t="s">
        <v>123</v>
      </c>
      <c r="D655" s="128"/>
      <c r="E655" s="128" t="s">
        <v>151</v>
      </c>
      <c r="F655" s="128" t="s">
        <v>64</v>
      </c>
      <c r="G655" s="128" t="s">
        <v>171</v>
      </c>
      <c r="H655" s="174"/>
      <c r="I655" s="271"/>
      <c r="J655" s="271">
        <f t="shared" si="28"/>
        <v>0</v>
      </c>
      <c r="K655" s="271">
        <f t="shared" si="27"/>
        <v>0</v>
      </c>
      <c r="L655" s="277"/>
      <c r="M655" s="128" t="s">
        <v>2</v>
      </c>
      <c r="N655" s="128"/>
      <c r="O655" s="128"/>
      <c r="P655" s="128"/>
      <c r="Q655" s="128" t="s">
        <v>2</v>
      </c>
      <c r="R655" s="128"/>
      <c r="S655" s="274"/>
      <c r="T655" s="185"/>
    </row>
    <row r="656" spans="1:20" ht="13.25" hidden="1" customHeight="1">
      <c r="A656" s="125"/>
      <c r="B656" s="82" t="s">
        <v>39</v>
      </c>
      <c r="C656" s="81" t="s">
        <v>132</v>
      </c>
      <c r="D656" s="128"/>
      <c r="E656" s="128" t="s">
        <v>151</v>
      </c>
      <c r="F656" s="128" t="s">
        <v>64</v>
      </c>
      <c r="G656" s="128" t="s">
        <v>171</v>
      </c>
      <c r="H656" s="174"/>
      <c r="I656" s="271"/>
      <c r="J656" s="271">
        <f t="shared" si="28"/>
        <v>0</v>
      </c>
      <c r="K656" s="271">
        <f t="shared" si="27"/>
        <v>0</v>
      </c>
      <c r="L656" s="277"/>
      <c r="M656" s="128" t="s">
        <v>2</v>
      </c>
      <c r="N656" s="128"/>
      <c r="O656" s="128"/>
      <c r="P656" s="128"/>
      <c r="Q656" s="128" t="s">
        <v>2</v>
      </c>
      <c r="R656" s="128"/>
      <c r="S656" s="274"/>
      <c r="T656" s="185"/>
    </row>
    <row r="657" spans="1:20" ht="13.25" hidden="1" customHeight="1">
      <c r="A657" s="125"/>
      <c r="B657" s="82" t="s">
        <v>39</v>
      </c>
      <c r="C657" s="81" t="s">
        <v>134</v>
      </c>
      <c r="D657" s="128"/>
      <c r="E657" s="128" t="s">
        <v>151</v>
      </c>
      <c r="F657" s="128" t="s">
        <v>64</v>
      </c>
      <c r="G657" s="128" t="s">
        <v>171</v>
      </c>
      <c r="H657" s="174"/>
      <c r="I657" s="271"/>
      <c r="J657" s="271">
        <f t="shared" si="28"/>
        <v>0</v>
      </c>
      <c r="K657" s="271">
        <f t="shared" si="27"/>
        <v>0</v>
      </c>
      <c r="L657" s="277"/>
      <c r="M657" s="128" t="s">
        <v>2</v>
      </c>
      <c r="N657" s="128"/>
      <c r="O657" s="128"/>
      <c r="P657" s="128"/>
      <c r="Q657" s="128" t="s">
        <v>2</v>
      </c>
      <c r="R657" s="128"/>
      <c r="S657" s="274"/>
      <c r="T657" s="185"/>
    </row>
    <row r="658" spans="1:20" ht="13.25" hidden="1" customHeight="1" thickBot="1">
      <c r="A658" s="126"/>
      <c r="B658" s="85" t="s">
        <v>39</v>
      </c>
      <c r="C658" s="84" t="s">
        <v>142</v>
      </c>
      <c r="D658" s="129"/>
      <c r="E658" s="129" t="s">
        <v>151</v>
      </c>
      <c r="F658" s="129" t="s">
        <v>64</v>
      </c>
      <c r="G658" s="129" t="s">
        <v>171</v>
      </c>
      <c r="H658" s="175"/>
      <c r="I658" s="272"/>
      <c r="J658" s="272">
        <f t="shared" si="28"/>
        <v>0</v>
      </c>
      <c r="K658" s="272">
        <f t="shared" si="27"/>
        <v>0</v>
      </c>
      <c r="L658" s="278"/>
      <c r="M658" s="129" t="s">
        <v>2</v>
      </c>
      <c r="N658" s="129"/>
      <c r="O658" s="129"/>
      <c r="P658" s="129"/>
      <c r="Q658" s="129" t="s">
        <v>2</v>
      </c>
      <c r="R658" s="129"/>
      <c r="S658" s="275"/>
      <c r="T658" s="186"/>
    </row>
    <row r="659" spans="1:20" ht="15" customHeight="1">
      <c r="A659" s="157" t="s">
        <v>82</v>
      </c>
      <c r="B659" s="122" t="s">
        <v>15</v>
      </c>
      <c r="C659" s="28" t="s">
        <v>112</v>
      </c>
      <c r="D659" s="122" t="s">
        <v>145</v>
      </c>
      <c r="E659" s="122" t="s">
        <v>151</v>
      </c>
      <c r="F659" s="122" t="s">
        <v>64</v>
      </c>
      <c r="G659" s="122" t="s">
        <v>171</v>
      </c>
      <c r="H659" s="137"/>
      <c r="I659" s="140">
        <v>3.5198241594099304</v>
      </c>
      <c r="J659" s="140">
        <f t="shared" si="26"/>
        <v>3.5198241594099304</v>
      </c>
      <c r="K659" s="140">
        <f t="shared" si="27"/>
        <v>147.83261469521707</v>
      </c>
      <c r="L659" s="146"/>
      <c r="M659" s="122" t="s">
        <v>2</v>
      </c>
      <c r="N659" s="122"/>
      <c r="O659" s="122"/>
      <c r="P659" s="122"/>
      <c r="Q659" s="122" t="s">
        <v>2</v>
      </c>
      <c r="R659" s="122">
        <v>20</v>
      </c>
      <c r="S659" s="119">
        <v>4820058222911</v>
      </c>
    </row>
    <row r="660" spans="1:20" ht="15" customHeight="1">
      <c r="A660" s="149"/>
      <c r="B660" s="130"/>
      <c r="C660" s="18" t="s">
        <v>113</v>
      </c>
      <c r="D660" s="130" t="s">
        <v>145</v>
      </c>
      <c r="E660" s="130" t="s">
        <v>151</v>
      </c>
      <c r="F660" s="130" t="s">
        <v>64</v>
      </c>
      <c r="G660" s="130" t="s">
        <v>171</v>
      </c>
      <c r="H660" s="138"/>
      <c r="I660" s="141"/>
      <c r="J660" s="141">
        <f t="shared" si="26"/>
        <v>0</v>
      </c>
      <c r="K660" s="141">
        <f t="shared" si="27"/>
        <v>0</v>
      </c>
      <c r="L660" s="147"/>
      <c r="M660" s="130" t="s">
        <v>2</v>
      </c>
      <c r="N660" s="130"/>
      <c r="O660" s="130"/>
      <c r="P660" s="130"/>
      <c r="Q660" s="130" t="s">
        <v>2</v>
      </c>
      <c r="R660" s="130"/>
      <c r="S660" s="120"/>
    </row>
    <row r="661" spans="1:20" ht="15" customHeight="1">
      <c r="A661" s="149"/>
      <c r="B661" s="130"/>
      <c r="C661" s="19" t="s">
        <v>115</v>
      </c>
      <c r="D661" s="130" t="s">
        <v>145</v>
      </c>
      <c r="E661" s="130" t="s">
        <v>151</v>
      </c>
      <c r="F661" s="130" t="s">
        <v>64</v>
      </c>
      <c r="G661" s="130" t="s">
        <v>171</v>
      </c>
      <c r="H661" s="138"/>
      <c r="I661" s="141"/>
      <c r="J661" s="141">
        <f t="shared" si="26"/>
        <v>0</v>
      </c>
      <c r="K661" s="141">
        <f t="shared" si="27"/>
        <v>0</v>
      </c>
      <c r="L661" s="147"/>
      <c r="M661" s="130" t="s">
        <v>2</v>
      </c>
      <c r="N661" s="130"/>
      <c r="O661" s="130"/>
      <c r="P661" s="130"/>
      <c r="Q661" s="130" t="s">
        <v>2</v>
      </c>
      <c r="R661" s="130"/>
      <c r="S661" s="120"/>
    </row>
    <row r="662" spans="1:20" ht="15" customHeight="1">
      <c r="A662" s="149"/>
      <c r="B662" s="130"/>
      <c r="C662" s="18" t="s">
        <v>118</v>
      </c>
      <c r="D662" s="130" t="s">
        <v>145</v>
      </c>
      <c r="E662" s="130" t="s">
        <v>151</v>
      </c>
      <c r="F662" s="130" t="s">
        <v>64</v>
      </c>
      <c r="G662" s="130" t="s">
        <v>171</v>
      </c>
      <c r="H662" s="138"/>
      <c r="I662" s="141"/>
      <c r="J662" s="141">
        <f t="shared" si="26"/>
        <v>0</v>
      </c>
      <c r="K662" s="141">
        <f t="shared" si="27"/>
        <v>0</v>
      </c>
      <c r="L662" s="147"/>
      <c r="M662" s="130" t="s">
        <v>2</v>
      </c>
      <c r="N662" s="130"/>
      <c r="O662" s="130"/>
      <c r="P662" s="130"/>
      <c r="Q662" s="130" t="s">
        <v>2</v>
      </c>
      <c r="R662" s="130"/>
      <c r="S662" s="120"/>
    </row>
    <row r="663" spans="1:20" ht="15" customHeight="1">
      <c r="A663" s="149"/>
      <c r="B663" s="130"/>
      <c r="C663" s="18" t="s">
        <v>123</v>
      </c>
      <c r="D663" s="130" t="s">
        <v>145</v>
      </c>
      <c r="E663" s="130" t="s">
        <v>151</v>
      </c>
      <c r="F663" s="130" t="s">
        <v>64</v>
      </c>
      <c r="G663" s="130" t="s">
        <v>171</v>
      </c>
      <c r="H663" s="138"/>
      <c r="I663" s="141"/>
      <c r="J663" s="141">
        <f t="shared" si="26"/>
        <v>0</v>
      </c>
      <c r="K663" s="141">
        <f t="shared" si="27"/>
        <v>0</v>
      </c>
      <c r="L663" s="147"/>
      <c r="M663" s="130" t="s">
        <v>2</v>
      </c>
      <c r="N663" s="130"/>
      <c r="O663" s="130"/>
      <c r="P663" s="130"/>
      <c r="Q663" s="130" t="s">
        <v>2</v>
      </c>
      <c r="R663" s="130"/>
      <c r="S663" s="120"/>
    </row>
    <row r="664" spans="1:20" ht="15" customHeight="1">
      <c r="A664" s="149"/>
      <c r="B664" s="130"/>
      <c r="C664" s="18" t="s">
        <v>128</v>
      </c>
      <c r="D664" s="130" t="s">
        <v>145</v>
      </c>
      <c r="E664" s="130" t="s">
        <v>151</v>
      </c>
      <c r="F664" s="130" t="s">
        <v>64</v>
      </c>
      <c r="G664" s="130" t="s">
        <v>171</v>
      </c>
      <c r="H664" s="138"/>
      <c r="I664" s="141"/>
      <c r="J664" s="141">
        <f t="shared" si="26"/>
        <v>0</v>
      </c>
      <c r="K664" s="141">
        <f t="shared" si="27"/>
        <v>0</v>
      </c>
      <c r="L664" s="147"/>
      <c r="M664" s="130" t="s">
        <v>2</v>
      </c>
      <c r="N664" s="130"/>
      <c r="O664" s="130"/>
      <c r="P664" s="130"/>
      <c r="Q664" s="130" t="s">
        <v>2</v>
      </c>
      <c r="R664" s="130"/>
      <c r="S664" s="120"/>
    </row>
    <row r="665" spans="1:20" ht="15" customHeight="1">
      <c r="A665" s="149"/>
      <c r="B665" s="130"/>
      <c r="C665" s="19" t="s">
        <v>131</v>
      </c>
      <c r="D665" s="130" t="s">
        <v>145</v>
      </c>
      <c r="E665" s="130" t="s">
        <v>151</v>
      </c>
      <c r="F665" s="130" t="s">
        <v>64</v>
      </c>
      <c r="G665" s="130" t="s">
        <v>171</v>
      </c>
      <c r="H665" s="138"/>
      <c r="I665" s="141"/>
      <c r="J665" s="141">
        <f t="shared" si="26"/>
        <v>0</v>
      </c>
      <c r="K665" s="141">
        <f t="shared" si="27"/>
        <v>0</v>
      </c>
      <c r="L665" s="147"/>
      <c r="M665" s="130" t="s">
        <v>2</v>
      </c>
      <c r="N665" s="130"/>
      <c r="O665" s="130"/>
      <c r="P665" s="130"/>
      <c r="Q665" s="130" t="s">
        <v>2</v>
      </c>
      <c r="R665" s="130"/>
      <c r="S665" s="120"/>
    </row>
    <row r="666" spans="1:20" ht="15" customHeight="1">
      <c r="A666" s="149"/>
      <c r="B666" s="130"/>
      <c r="C666" s="19" t="s">
        <v>132</v>
      </c>
      <c r="D666" s="130" t="s">
        <v>145</v>
      </c>
      <c r="E666" s="130" t="s">
        <v>151</v>
      </c>
      <c r="F666" s="130" t="s">
        <v>64</v>
      </c>
      <c r="G666" s="130" t="s">
        <v>171</v>
      </c>
      <c r="H666" s="138"/>
      <c r="I666" s="141"/>
      <c r="J666" s="141">
        <f t="shared" si="26"/>
        <v>0</v>
      </c>
      <c r="K666" s="141">
        <f t="shared" si="27"/>
        <v>0</v>
      </c>
      <c r="L666" s="147"/>
      <c r="M666" s="130" t="s">
        <v>2</v>
      </c>
      <c r="N666" s="130"/>
      <c r="O666" s="130"/>
      <c r="P666" s="130"/>
      <c r="Q666" s="130" t="s">
        <v>2</v>
      </c>
      <c r="R666" s="130"/>
      <c r="S666" s="120"/>
    </row>
    <row r="667" spans="1:20" ht="15" customHeight="1">
      <c r="A667" s="149"/>
      <c r="B667" s="130"/>
      <c r="C667" s="19" t="s">
        <v>134</v>
      </c>
      <c r="D667" s="130" t="s">
        <v>145</v>
      </c>
      <c r="E667" s="130" t="s">
        <v>151</v>
      </c>
      <c r="F667" s="130" t="s">
        <v>64</v>
      </c>
      <c r="G667" s="130" t="s">
        <v>171</v>
      </c>
      <c r="H667" s="138"/>
      <c r="I667" s="141"/>
      <c r="J667" s="141">
        <f t="shared" si="26"/>
        <v>0</v>
      </c>
      <c r="K667" s="141">
        <f t="shared" si="27"/>
        <v>0</v>
      </c>
      <c r="L667" s="147"/>
      <c r="M667" s="130" t="s">
        <v>2</v>
      </c>
      <c r="N667" s="130"/>
      <c r="O667" s="130"/>
      <c r="P667" s="130"/>
      <c r="Q667" s="130" t="s">
        <v>2</v>
      </c>
      <c r="R667" s="130"/>
      <c r="S667" s="120"/>
    </row>
    <row r="668" spans="1:20" ht="15" customHeight="1">
      <c r="A668" s="149"/>
      <c r="B668" s="130"/>
      <c r="C668" s="18" t="s">
        <v>138</v>
      </c>
      <c r="D668" s="130" t="s">
        <v>145</v>
      </c>
      <c r="E668" s="130" t="s">
        <v>151</v>
      </c>
      <c r="F668" s="130" t="s">
        <v>64</v>
      </c>
      <c r="G668" s="130" t="s">
        <v>171</v>
      </c>
      <c r="H668" s="138"/>
      <c r="I668" s="141"/>
      <c r="J668" s="141">
        <f t="shared" si="26"/>
        <v>0</v>
      </c>
      <c r="K668" s="141">
        <f t="shared" si="27"/>
        <v>0</v>
      </c>
      <c r="L668" s="147"/>
      <c r="M668" s="130" t="s">
        <v>2</v>
      </c>
      <c r="N668" s="130"/>
      <c r="O668" s="130"/>
      <c r="P668" s="130"/>
      <c r="Q668" s="130" t="s">
        <v>2</v>
      </c>
      <c r="R668" s="130"/>
      <c r="S668" s="120"/>
    </row>
    <row r="669" spans="1:20" ht="15" customHeight="1">
      <c r="A669" s="149"/>
      <c r="B669" s="130"/>
      <c r="C669" s="18" t="s">
        <v>11</v>
      </c>
      <c r="D669" s="130" t="s">
        <v>145</v>
      </c>
      <c r="E669" s="130" t="s">
        <v>151</v>
      </c>
      <c r="F669" s="130" t="s">
        <v>64</v>
      </c>
      <c r="G669" s="130" t="s">
        <v>171</v>
      </c>
      <c r="H669" s="138"/>
      <c r="I669" s="141"/>
      <c r="J669" s="141">
        <f t="shared" si="26"/>
        <v>0</v>
      </c>
      <c r="K669" s="141">
        <f t="shared" si="27"/>
        <v>0</v>
      </c>
      <c r="L669" s="147"/>
      <c r="M669" s="130" t="s">
        <v>2</v>
      </c>
      <c r="N669" s="130"/>
      <c r="O669" s="130"/>
      <c r="P669" s="130"/>
      <c r="Q669" s="130" t="s">
        <v>2</v>
      </c>
      <c r="R669" s="130"/>
      <c r="S669" s="120"/>
    </row>
    <row r="670" spans="1:20" ht="15" customHeight="1">
      <c r="A670" s="149"/>
      <c r="B670" s="130"/>
      <c r="C670" s="88" t="s">
        <v>148</v>
      </c>
      <c r="D670" s="130"/>
      <c r="E670" s="130"/>
      <c r="F670" s="130"/>
      <c r="G670" s="130"/>
      <c r="H670" s="138"/>
      <c r="I670" s="141"/>
      <c r="J670" s="141"/>
      <c r="K670" s="141"/>
      <c r="L670" s="147"/>
      <c r="M670" s="130"/>
      <c r="N670" s="130"/>
      <c r="O670" s="130"/>
      <c r="P670" s="130"/>
      <c r="Q670" s="130"/>
      <c r="R670" s="130"/>
      <c r="S670" s="120"/>
    </row>
    <row r="671" spans="1:20" ht="15" customHeight="1">
      <c r="A671" s="149"/>
      <c r="B671" s="130"/>
      <c r="C671" s="88" t="s">
        <v>206</v>
      </c>
      <c r="D671" s="130"/>
      <c r="E671" s="130"/>
      <c r="F671" s="130"/>
      <c r="G671" s="130"/>
      <c r="H671" s="138"/>
      <c r="I671" s="141"/>
      <c r="J671" s="141"/>
      <c r="K671" s="141"/>
      <c r="L671" s="147"/>
      <c r="M671" s="130"/>
      <c r="N671" s="130"/>
      <c r="O671" s="130"/>
      <c r="P671" s="130"/>
      <c r="Q671" s="130"/>
      <c r="R671" s="130"/>
      <c r="S671" s="120"/>
    </row>
    <row r="672" spans="1:20" ht="15" customHeight="1">
      <c r="A672" s="149"/>
      <c r="B672" s="130"/>
      <c r="C672" s="18" t="s">
        <v>142</v>
      </c>
      <c r="D672" s="130" t="s">
        <v>145</v>
      </c>
      <c r="E672" s="130" t="s">
        <v>151</v>
      </c>
      <c r="F672" s="130" t="s">
        <v>64</v>
      </c>
      <c r="G672" s="130" t="s">
        <v>171</v>
      </c>
      <c r="H672" s="138"/>
      <c r="I672" s="141"/>
      <c r="J672" s="141">
        <f t="shared" si="26"/>
        <v>0</v>
      </c>
      <c r="K672" s="141">
        <f t="shared" si="27"/>
        <v>0</v>
      </c>
      <c r="L672" s="147"/>
      <c r="M672" s="130" t="s">
        <v>2</v>
      </c>
      <c r="N672" s="130"/>
      <c r="O672" s="130"/>
      <c r="P672" s="130"/>
      <c r="Q672" s="130" t="s">
        <v>2</v>
      </c>
      <c r="R672" s="130"/>
      <c r="S672" s="120"/>
    </row>
    <row r="673" spans="1:19" ht="15" customHeight="1" thickBot="1">
      <c r="A673" s="150"/>
      <c r="B673" s="123"/>
      <c r="C673" s="22" t="s">
        <v>116</v>
      </c>
      <c r="D673" s="123" t="s">
        <v>145</v>
      </c>
      <c r="E673" s="123" t="s">
        <v>151</v>
      </c>
      <c r="F673" s="123" t="s">
        <v>64</v>
      </c>
      <c r="G673" s="123" t="s">
        <v>171</v>
      </c>
      <c r="H673" s="138"/>
      <c r="I673" s="142"/>
      <c r="J673" s="142">
        <f t="shared" si="26"/>
        <v>0</v>
      </c>
      <c r="K673" s="142">
        <f t="shared" si="27"/>
        <v>0</v>
      </c>
      <c r="L673" s="148"/>
      <c r="M673" s="123" t="s">
        <v>2</v>
      </c>
      <c r="N673" s="123"/>
      <c r="O673" s="123"/>
      <c r="P673" s="123"/>
      <c r="Q673" s="123" t="s">
        <v>2</v>
      </c>
      <c r="R673" s="123"/>
      <c r="S673" s="121"/>
    </row>
    <row r="674" spans="1:19" ht="32" customHeight="1">
      <c r="A674" s="157" t="s">
        <v>82</v>
      </c>
      <c r="B674" s="170" t="s">
        <v>202</v>
      </c>
      <c r="C674" s="16" t="s">
        <v>198</v>
      </c>
      <c r="D674" s="122" t="s">
        <v>145</v>
      </c>
      <c r="E674" s="134" t="s">
        <v>151</v>
      </c>
      <c r="F674" s="134" t="s">
        <v>51</v>
      </c>
      <c r="G674" s="134" t="s">
        <v>171</v>
      </c>
      <c r="H674" s="137"/>
      <c r="I674" s="140">
        <v>4.0160999999999998</v>
      </c>
      <c r="J674" s="140">
        <f>I674*(1-($I$2+$I$3))*(1-$I$4)</f>
        <v>4.0160999999999998</v>
      </c>
      <c r="K674" s="143">
        <f>J674*$I$5</f>
        <v>168.67619999999999</v>
      </c>
      <c r="L674" s="146"/>
      <c r="M674" s="122" t="s">
        <v>2</v>
      </c>
      <c r="N674" s="122"/>
      <c r="O674" s="122"/>
      <c r="P674" s="122"/>
      <c r="Q674" s="122" t="s">
        <v>2</v>
      </c>
      <c r="R674" s="122">
        <v>20</v>
      </c>
      <c r="S674" s="119">
        <v>4820197143597</v>
      </c>
    </row>
    <row r="675" spans="1:19" ht="32" customHeight="1">
      <c r="A675" s="149"/>
      <c r="B675" s="130"/>
      <c r="C675" s="18" t="s">
        <v>199</v>
      </c>
      <c r="D675" s="130"/>
      <c r="E675" s="135"/>
      <c r="F675" s="135"/>
      <c r="G675" s="135"/>
      <c r="H675" s="138"/>
      <c r="I675" s="141"/>
      <c r="J675" s="141"/>
      <c r="K675" s="144"/>
      <c r="L675" s="147"/>
      <c r="M675" s="130"/>
      <c r="N675" s="130"/>
      <c r="O675" s="130"/>
      <c r="P675" s="130"/>
      <c r="Q675" s="130"/>
      <c r="R675" s="130"/>
      <c r="S675" s="120"/>
    </row>
    <row r="676" spans="1:19" ht="32" customHeight="1" thickBot="1">
      <c r="A676" s="150"/>
      <c r="B676" s="123"/>
      <c r="C676" s="20" t="s">
        <v>200</v>
      </c>
      <c r="D676" s="123"/>
      <c r="E676" s="136"/>
      <c r="F676" s="136"/>
      <c r="G676" s="136"/>
      <c r="H676" s="139"/>
      <c r="I676" s="142"/>
      <c r="J676" s="142"/>
      <c r="K676" s="145"/>
      <c r="L676" s="148"/>
      <c r="M676" s="123"/>
      <c r="N676" s="123"/>
      <c r="O676" s="123"/>
      <c r="P676" s="123"/>
      <c r="Q676" s="123"/>
      <c r="R676" s="123"/>
      <c r="S676" s="121"/>
    </row>
    <row r="677" spans="1:19" ht="13.25" customHeight="1">
      <c r="A677" s="157" t="s">
        <v>82</v>
      </c>
      <c r="B677" s="122" t="s">
        <v>26</v>
      </c>
      <c r="C677" s="16" t="s">
        <v>153</v>
      </c>
      <c r="D677" s="122" t="s">
        <v>145</v>
      </c>
      <c r="E677" s="122" t="s">
        <v>151</v>
      </c>
      <c r="F677" s="122" t="s">
        <v>64</v>
      </c>
      <c r="G677" s="122" t="s">
        <v>171</v>
      </c>
      <c r="H677" s="179"/>
      <c r="I677" s="140">
        <v>3.8100996410668317</v>
      </c>
      <c r="J677" s="140">
        <f t="shared" si="26"/>
        <v>3.8100996410668317</v>
      </c>
      <c r="K677" s="140">
        <f t="shared" si="27"/>
        <v>160.02418492480695</v>
      </c>
      <c r="L677" s="146"/>
      <c r="M677" s="122" t="s">
        <v>2</v>
      </c>
      <c r="N677" s="122"/>
      <c r="O677" s="122"/>
      <c r="P677" s="122"/>
      <c r="Q677" s="122" t="s">
        <v>2</v>
      </c>
      <c r="R677" s="122">
        <v>20</v>
      </c>
      <c r="S677" s="119">
        <v>4820058222904</v>
      </c>
    </row>
    <row r="678" spans="1:19" ht="13.25" customHeight="1">
      <c r="A678" s="149"/>
      <c r="B678" s="130"/>
      <c r="C678" s="18" t="s">
        <v>146</v>
      </c>
      <c r="D678" s="130" t="s">
        <v>145</v>
      </c>
      <c r="E678" s="130" t="s">
        <v>151</v>
      </c>
      <c r="F678" s="130" t="s">
        <v>64</v>
      </c>
      <c r="G678" s="130" t="s">
        <v>171</v>
      </c>
      <c r="H678" s="180"/>
      <c r="I678" s="141"/>
      <c r="J678" s="141">
        <f t="shared" si="26"/>
        <v>0</v>
      </c>
      <c r="K678" s="141">
        <f t="shared" si="27"/>
        <v>0</v>
      </c>
      <c r="L678" s="147"/>
      <c r="M678" s="130" t="s">
        <v>2</v>
      </c>
      <c r="N678" s="130"/>
      <c r="O678" s="130"/>
      <c r="P678" s="130"/>
      <c r="Q678" s="130" t="s">
        <v>2</v>
      </c>
      <c r="R678" s="130"/>
      <c r="S678" s="120"/>
    </row>
    <row r="679" spans="1:19" ht="13.25" customHeight="1">
      <c r="A679" s="149"/>
      <c r="B679" s="130"/>
      <c r="C679" s="3" t="s">
        <v>118</v>
      </c>
      <c r="D679" s="130" t="s">
        <v>145</v>
      </c>
      <c r="E679" s="130" t="s">
        <v>151</v>
      </c>
      <c r="F679" s="130" t="s">
        <v>64</v>
      </c>
      <c r="G679" s="130" t="s">
        <v>171</v>
      </c>
      <c r="H679" s="180"/>
      <c r="I679" s="141"/>
      <c r="J679" s="141">
        <f t="shared" si="26"/>
        <v>0</v>
      </c>
      <c r="K679" s="141">
        <f t="shared" si="27"/>
        <v>0</v>
      </c>
      <c r="L679" s="147"/>
      <c r="M679" s="130" t="s">
        <v>2</v>
      </c>
      <c r="N679" s="130"/>
      <c r="O679" s="130"/>
      <c r="P679" s="130"/>
      <c r="Q679" s="130" t="s">
        <v>2</v>
      </c>
      <c r="R679" s="130"/>
      <c r="S679" s="120"/>
    </row>
    <row r="680" spans="1:19" ht="13.25" customHeight="1">
      <c r="A680" s="149"/>
      <c r="B680" s="130"/>
      <c r="C680" s="3" t="s">
        <v>143</v>
      </c>
      <c r="D680" s="130" t="s">
        <v>145</v>
      </c>
      <c r="E680" s="130" t="s">
        <v>151</v>
      </c>
      <c r="F680" s="130" t="s">
        <v>64</v>
      </c>
      <c r="G680" s="130" t="s">
        <v>171</v>
      </c>
      <c r="H680" s="180"/>
      <c r="I680" s="141"/>
      <c r="J680" s="141">
        <f t="shared" si="26"/>
        <v>0</v>
      </c>
      <c r="K680" s="141">
        <f t="shared" si="27"/>
        <v>0</v>
      </c>
      <c r="L680" s="147"/>
      <c r="M680" s="130" t="s">
        <v>2</v>
      </c>
      <c r="N680" s="130"/>
      <c r="O680" s="130"/>
      <c r="P680" s="130"/>
      <c r="Q680" s="130" t="s">
        <v>2</v>
      </c>
      <c r="R680" s="130"/>
      <c r="S680" s="120"/>
    </row>
    <row r="681" spans="1:19" ht="13.25" customHeight="1">
      <c r="A681" s="149"/>
      <c r="B681" s="130"/>
      <c r="C681" s="3" t="s">
        <v>128</v>
      </c>
      <c r="D681" s="130" t="s">
        <v>145</v>
      </c>
      <c r="E681" s="130" t="s">
        <v>151</v>
      </c>
      <c r="F681" s="130" t="s">
        <v>64</v>
      </c>
      <c r="G681" s="130" t="s">
        <v>171</v>
      </c>
      <c r="H681" s="180"/>
      <c r="I681" s="141"/>
      <c r="J681" s="141">
        <f t="shared" si="26"/>
        <v>0</v>
      </c>
      <c r="K681" s="141">
        <f t="shared" si="27"/>
        <v>0</v>
      </c>
      <c r="L681" s="147"/>
      <c r="M681" s="130" t="s">
        <v>2</v>
      </c>
      <c r="N681" s="130"/>
      <c r="O681" s="130"/>
      <c r="P681" s="130"/>
      <c r="Q681" s="130" t="s">
        <v>2</v>
      </c>
      <c r="R681" s="130"/>
      <c r="S681" s="120"/>
    </row>
    <row r="682" spans="1:19" ht="13.25" customHeight="1">
      <c r="A682" s="149"/>
      <c r="B682" s="130"/>
      <c r="C682" s="18" t="s">
        <v>165</v>
      </c>
      <c r="D682" s="130" t="s">
        <v>145</v>
      </c>
      <c r="E682" s="130" t="s">
        <v>151</v>
      </c>
      <c r="F682" s="130" t="s">
        <v>64</v>
      </c>
      <c r="G682" s="130" t="s">
        <v>171</v>
      </c>
      <c r="H682" s="180"/>
      <c r="I682" s="141"/>
      <c r="J682" s="141">
        <f t="shared" si="26"/>
        <v>0</v>
      </c>
      <c r="K682" s="141">
        <f t="shared" si="27"/>
        <v>0</v>
      </c>
      <c r="L682" s="147"/>
      <c r="M682" s="130" t="s">
        <v>2</v>
      </c>
      <c r="N682" s="130"/>
      <c r="O682" s="130"/>
      <c r="P682" s="130"/>
      <c r="Q682" s="130" t="s">
        <v>2</v>
      </c>
      <c r="R682" s="130"/>
      <c r="S682" s="120"/>
    </row>
    <row r="683" spans="1:19" ht="13.25" customHeight="1">
      <c r="A683" s="149"/>
      <c r="B683" s="130"/>
      <c r="C683" s="18" t="s">
        <v>133</v>
      </c>
      <c r="D683" s="130" t="s">
        <v>145</v>
      </c>
      <c r="E683" s="130" t="s">
        <v>151</v>
      </c>
      <c r="F683" s="130" t="s">
        <v>64</v>
      </c>
      <c r="G683" s="130" t="s">
        <v>171</v>
      </c>
      <c r="H683" s="180"/>
      <c r="I683" s="141"/>
      <c r="J683" s="141">
        <f t="shared" si="26"/>
        <v>0</v>
      </c>
      <c r="K683" s="141">
        <f t="shared" si="27"/>
        <v>0</v>
      </c>
      <c r="L683" s="147"/>
      <c r="M683" s="130" t="s">
        <v>2</v>
      </c>
      <c r="N683" s="130"/>
      <c r="O683" s="130"/>
      <c r="P683" s="130"/>
      <c r="Q683" s="130" t="s">
        <v>2</v>
      </c>
      <c r="R683" s="130"/>
      <c r="S683" s="120"/>
    </row>
    <row r="684" spans="1:19" ht="13.25" customHeight="1">
      <c r="A684" s="149"/>
      <c r="B684" s="130"/>
      <c r="C684" s="18" t="s">
        <v>134</v>
      </c>
      <c r="D684" s="130" t="s">
        <v>145</v>
      </c>
      <c r="E684" s="130" t="s">
        <v>151</v>
      </c>
      <c r="F684" s="130" t="s">
        <v>64</v>
      </c>
      <c r="G684" s="130" t="s">
        <v>171</v>
      </c>
      <c r="H684" s="180"/>
      <c r="I684" s="141"/>
      <c r="J684" s="141">
        <f t="shared" si="26"/>
        <v>0</v>
      </c>
      <c r="K684" s="141">
        <f t="shared" si="27"/>
        <v>0</v>
      </c>
      <c r="L684" s="147"/>
      <c r="M684" s="130" t="s">
        <v>2</v>
      </c>
      <c r="N684" s="130"/>
      <c r="O684" s="130"/>
      <c r="P684" s="130"/>
      <c r="Q684" s="130" t="s">
        <v>2</v>
      </c>
      <c r="R684" s="130"/>
      <c r="S684" s="120"/>
    </row>
    <row r="685" spans="1:19" ht="13.25" customHeight="1">
      <c r="A685" s="149"/>
      <c r="B685" s="130"/>
      <c r="C685" s="3" t="s">
        <v>114</v>
      </c>
      <c r="D685" s="130" t="s">
        <v>145</v>
      </c>
      <c r="E685" s="130" t="s">
        <v>151</v>
      </c>
      <c r="F685" s="130" t="s">
        <v>64</v>
      </c>
      <c r="G685" s="130" t="s">
        <v>171</v>
      </c>
      <c r="H685" s="180"/>
      <c r="I685" s="141"/>
      <c r="J685" s="141">
        <f t="shared" si="26"/>
        <v>0</v>
      </c>
      <c r="K685" s="141">
        <f t="shared" si="27"/>
        <v>0</v>
      </c>
      <c r="L685" s="147"/>
      <c r="M685" s="130" t="s">
        <v>2</v>
      </c>
      <c r="N685" s="130"/>
      <c r="O685" s="130"/>
      <c r="P685" s="130"/>
      <c r="Q685" s="130" t="s">
        <v>2</v>
      </c>
      <c r="R685" s="130"/>
      <c r="S685" s="120"/>
    </row>
    <row r="686" spans="1:19" ht="13.25" customHeight="1">
      <c r="A686" s="149"/>
      <c r="B686" s="130"/>
      <c r="C686" s="18" t="s">
        <v>138</v>
      </c>
      <c r="D686" s="130" t="s">
        <v>145</v>
      </c>
      <c r="E686" s="130" t="s">
        <v>151</v>
      </c>
      <c r="F686" s="130" t="s">
        <v>64</v>
      </c>
      <c r="G686" s="130" t="s">
        <v>171</v>
      </c>
      <c r="H686" s="180"/>
      <c r="I686" s="141"/>
      <c r="J686" s="141">
        <f t="shared" si="26"/>
        <v>0</v>
      </c>
      <c r="K686" s="141">
        <f t="shared" si="27"/>
        <v>0</v>
      </c>
      <c r="L686" s="147"/>
      <c r="M686" s="130" t="s">
        <v>2</v>
      </c>
      <c r="N686" s="130"/>
      <c r="O686" s="130"/>
      <c r="P686" s="130"/>
      <c r="Q686" s="130" t="s">
        <v>2</v>
      </c>
      <c r="R686" s="130"/>
      <c r="S686" s="120"/>
    </row>
    <row r="687" spans="1:19" ht="13.25" customHeight="1" thickBot="1">
      <c r="A687" s="150"/>
      <c r="B687" s="123"/>
      <c r="C687" s="20" t="s">
        <v>142</v>
      </c>
      <c r="D687" s="123" t="s">
        <v>145</v>
      </c>
      <c r="E687" s="123" t="s">
        <v>151</v>
      </c>
      <c r="F687" s="123" t="s">
        <v>64</v>
      </c>
      <c r="G687" s="123" t="s">
        <v>171</v>
      </c>
      <c r="H687" s="181"/>
      <c r="I687" s="142"/>
      <c r="J687" s="142">
        <f t="shared" si="26"/>
        <v>0</v>
      </c>
      <c r="K687" s="142">
        <f t="shared" si="27"/>
        <v>0</v>
      </c>
      <c r="L687" s="148"/>
      <c r="M687" s="123" t="s">
        <v>2</v>
      </c>
      <c r="N687" s="123"/>
      <c r="O687" s="123"/>
      <c r="P687" s="123"/>
      <c r="Q687" s="123" t="s">
        <v>2</v>
      </c>
      <c r="R687" s="123"/>
      <c r="S687" s="121"/>
    </row>
    <row r="688" spans="1:19" ht="21.6" customHeight="1">
      <c r="A688" s="157" t="s">
        <v>82</v>
      </c>
      <c r="B688" s="122" t="s">
        <v>43</v>
      </c>
      <c r="C688" s="5" t="s">
        <v>113</v>
      </c>
      <c r="D688" s="122" t="s">
        <v>145</v>
      </c>
      <c r="E688" s="122" t="s">
        <v>151</v>
      </c>
      <c r="F688" s="122" t="s">
        <v>64</v>
      </c>
      <c r="G688" s="122" t="s">
        <v>171</v>
      </c>
      <c r="H688" s="138"/>
      <c r="I688" s="140">
        <v>3.9862497196791398</v>
      </c>
      <c r="J688" s="140">
        <f t="shared" si="26"/>
        <v>3.9862497196791398</v>
      </c>
      <c r="K688" s="140">
        <f t="shared" si="27"/>
        <v>167.42248822652388</v>
      </c>
      <c r="L688" s="146"/>
      <c r="M688" s="122" t="s">
        <v>2</v>
      </c>
      <c r="N688" s="122"/>
      <c r="O688" s="122"/>
      <c r="P688" s="122"/>
      <c r="Q688" s="122" t="s">
        <v>2</v>
      </c>
      <c r="R688" s="122">
        <v>20</v>
      </c>
      <c r="S688" s="119">
        <v>4820058229798</v>
      </c>
    </row>
    <row r="689" spans="1:19" ht="21.6" customHeight="1">
      <c r="A689" s="149"/>
      <c r="B689" s="130"/>
      <c r="C689" s="3" t="s">
        <v>118</v>
      </c>
      <c r="D689" s="130" t="s">
        <v>145</v>
      </c>
      <c r="E689" s="130" t="s">
        <v>151</v>
      </c>
      <c r="F689" s="130" t="s">
        <v>64</v>
      </c>
      <c r="G689" s="130" t="s">
        <v>171</v>
      </c>
      <c r="H689" s="138"/>
      <c r="I689" s="141"/>
      <c r="J689" s="141">
        <f t="shared" si="26"/>
        <v>0</v>
      </c>
      <c r="K689" s="141">
        <f t="shared" si="27"/>
        <v>0</v>
      </c>
      <c r="L689" s="147"/>
      <c r="M689" s="130" t="s">
        <v>2</v>
      </c>
      <c r="N689" s="130"/>
      <c r="O689" s="130"/>
      <c r="P689" s="130"/>
      <c r="Q689" s="130" t="s">
        <v>2</v>
      </c>
      <c r="R689" s="130"/>
      <c r="S689" s="120"/>
    </row>
    <row r="690" spans="1:19" ht="21.6" customHeight="1">
      <c r="A690" s="149"/>
      <c r="B690" s="130"/>
      <c r="C690" s="3" t="s">
        <v>123</v>
      </c>
      <c r="D690" s="130" t="s">
        <v>145</v>
      </c>
      <c r="E690" s="130" t="s">
        <v>151</v>
      </c>
      <c r="F690" s="130" t="s">
        <v>64</v>
      </c>
      <c r="G690" s="130" t="s">
        <v>171</v>
      </c>
      <c r="H690" s="138"/>
      <c r="I690" s="141"/>
      <c r="J690" s="141">
        <f t="shared" si="26"/>
        <v>0</v>
      </c>
      <c r="K690" s="141">
        <f t="shared" si="27"/>
        <v>0</v>
      </c>
      <c r="L690" s="147"/>
      <c r="M690" s="130" t="s">
        <v>2</v>
      </c>
      <c r="N690" s="130"/>
      <c r="O690" s="130"/>
      <c r="P690" s="130"/>
      <c r="Q690" s="130" t="s">
        <v>2</v>
      </c>
      <c r="R690" s="130"/>
      <c r="S690" s="120"/>
    </row>
    <row r="691" spans="1:19" ht="21.6" customHeight="1" thickBot="1">
      <c r="A691" s="150"/>
      <c r="B691" s="123"/>
      <c r="C691" s="21" t="s">
        <v>134</v>
      </c>
      <c r="D691" s="123" t="s">
        <v>145</v>
      </c>
      <c r="E691" s="123" t="s">
        <v>151</v>
      </c>
      <c r="F691" s="123" t="s">
        <v>64</v>
      </c>
      <c r="G691" s="123" t="s">
        <v>171</v>
      </c>
      <c r="H691" s="139"/>
      <c r="I691" s="142"/>
      <c r="J691" s="142">
        <f t="shared" si="26"/>
        <v>0</v>
      </c>
      <c r="K691" s="142">
        <f t="shared" si="27"/>
        <v>0</v>
      </c>
      <c r="L691" s="148"/>
      <c r="M691" s="123" t="s">
        <v>2</v>
      </c>
      <c r="N691" s="123"/>
      <c r="O691" s="123"/>
      <c r="P691" s="123"/>
      <c r="Q691" s="123" t="s">
        <v>2</v>
      </c>
      <c r="R691" s="123"/>
      <c r="S691" s="121"/>
    </row>
    <row r="692" spans="1:19" ht="83.45" customHeight="1" thickBot="1">
      <c r="A692" s="77" t="s">
        <v>82</v>
      </c>
      <c r="B692" s="36" t="s">
        <v>44</v>
      </c>
      <c r="C692" s="29" t="s">
        <v>123</v>
      </c>
      <c r="D692" s="36" t="s">
        <v>145</v>
      </c>
      <c r="E692" s="36" t="s">
        <v>151</v>
      </c>
      <c r="F692" s="36" t="s">
        <v>64</v>
      </c>
      <c r="G692" s="36" t="s">
        <v>171</v>
      </c>
      <c r="H692" s="44"/>
      <c r="I692" s="45">
        <v>4.0209999999999999</v>
      </c>
      <c r="J692" s="45">
        <f t="shared" si="26"/>
        <v>4.0209999999999999</v>
      </c>
      <c r="K692" s="45">
        <f t="shared" si="27"/>
        <v>168.88200000000001</v>
      </c>
      <c r="L692" s="65"/>
      <c r="M692" s="36" t="s">
        <v>2</v>
      </c>
      <c r="N692" s="36"/>
      <c r="O692" s="36"/>
      <c r="P692" s="36"/>
      <c r="Q692" s="36" t="s">
        <v>2</v>
      </c>
      <c r="R692" s="36">
        <v>20</v>
      </c>
      <c r="S692" s="61">
        <v>4820058222898</v>
      </c>
    </row>
    <row r="693" spans="1:19" ht="32" customHeight="1">
      <c r="A693" s="157" t="s">
        <v>84</v>
      </c>
      <c r="B693" s="122" t="s">
        <v>26</v>
      </c>
      <c r="C693" s="17" t="s">
        <v>118</v>
      </c>
      <c r="D693" s="122" t="s">
        <v>145</v>
      </c>
      <c r="E693" s="122" t="s">
        <v>151</v>
      </c>
      <c r="F693" s="122" t="s">
        <v>64</v>
      </c>
      <c r="G693" s="122" t="s">
        <v>171</v>
      </c>
      <c r="H693" s="137"/>
      <c r="I693" s="140">
        <v>5.7948099112500016</v>
      </c>
      <c r="J693" s="140">
        <f t="shared" si="26"/>
        <v>5.7948099112500016</v>
      </c>
      <c r="K693" s="140">
        <f t="shared" si="27"/>
        <v>243.38201627250007</v>
      </c>
      <c r="L693" s="146"/>
      <c r="M693" s="122" t="s">
        <v>2</v>
      </c>
      <c r="N693" s="122" t="s">
        <v>23</v>
      </c>
      <c r="O693" s="122"/>
      <c r="P693" s="122" t="s">
        <v>2</v>
      </c>
      <c r="Q693" s="122" t="s">
        <v>2</v>
      </c>
      <c r="R693" s="122">
        <v>20</v>
      </c>
      <c r="S693" s="119">
        <v>4820058225325</v>
      </c>
    </row>
    <row r="694" spans="1:19" ht="32" customHeight="1">
      <c r="A694" s="149"/>
      <c r="B694" s="130"/>
      <c r="C694" s="3" t="s">
        <v>143</v>
      </c>
      <c r="D694" s="130" t="s">
        <v>145</v>
      </c>
      <c r="E694" s="130" t="s">
        <v>151</v>
      </c>
      <c r="F694" s="130" t="s">
        <v>64</v>
      </c>
      <c r="G694" s="130" t="s">
        <v>171</v>
      </c>
      <c r="H694" s="138"/>
      <c r="I694" s="141"/>
      <c r="J694" s="141">
        <f t="shared" si="26"/>
        <v>0</v>
      </c>
      <c r="K694" s="141">
        <f t="shared" si="27"/>
        <v>0</v>
      </c>
      <c r="L694" s="147"/>
      <c r="M694" s="130" t="s">
        <v>2</v>
      </c>
      <c r="N694" s="130" t="s">
        <v>23</v>
      </c>
      <c r="O694" s="130"/>
      <c r="P694" s="130" t="s">
        <v>2</v>
      </c>
      <c r="Q694" s="130" t="s">
        <v>2</v>
      </c>
      <c r="R694" s="130"/>
      <c r="S694" s="120"/>
    </row>
    <row r="695" spans="1:19" ht="32" customHeight="1">
      <c r="A695" s="149"/>
      <c r="B695" s="130"/>
      <c r="C695" s="18" t="s">
        <v>134</v>
      </c>
      <c r="D695" s="130" t="s">
        <v>145</v>
      </c>
      <c r="E695" s="130" t="s">
        <v>151</v>
      </c>
      <c r="F695" s="130" t="s">
        <v>64</v>
      </c>
      <c r="G695" s="130" t="s">
        <v>171</v>
      </c>
      <c r="H695" s="138"/>
      <c r="I695" s="141"/>
      <c r="J695" s="141">
        <f t="shared" si="26"/>
        <v>0</v>
      </c>
      <c r="K695" s="141">
        <f t="shared" si="27"/>
        <v>0</v>
      </c>
      <c r="L695" s="147"/>
      <c r="M695" s="130" t="s">
        <v>2</v>
      </c>
      <c r="N695" s="130" t="s">
        <v>23</v>
      </c>
      <c r="O695" s="130"/>
      <c r="P695" s="130" t="s">
        <v>2</v>
      </c>
      <c r="Q695" s="130" t="s">
        <v>2</v>
      </c>
      <c r="R695" s="130"/>
      <c r="S695" s="120"/>
    </row>
    <row r="696" spans="1:19" ht="32" customHeight="1" thickBot="1">
      <c r="A696" s="150"/>
      <c r="B696" s="123"/>
      <c r="C696" s="3" t="s">
        <v>114</v>
      </c>
      <c r="D696" s="123" t="s">
        <v>145</v>
      </c>
      <c r="E696" s="123" t="s">
        <v>151</v>
      </c>
      <c r="F696" s="123" t="s">
        <v>64</v>
      </c>
      <c r="G696" s="123" t="s">
        <v>171</v>
      </c>
      <c r="H696" s="138"/>
      <c r="I696" s="142"/>
      <c r="J696" s="142">
        <f t="shared" si="26"/>
        <v>0</v>
      </c>
      <c r="K696" s="142">
        <f t="shared" si="27"/>
        <v>0</v>
      </c>
      <c r="L696" s="148"/>
      <c r="M696" s="123" t="s">
        <v>2</v>
      </c>
      <c r="N696" s="123" t="s">
        <v>23</v>
      </c>
      <c r="O696" s="123"/>
      <c r="P696" s="123" t="s">
        <v>2</v>
      </c>
      <c r="Q696" s="123" t="s">
        <v>2</v>
      </c>
      <c r="R696" s="123"/>
      <c r="S696" s="121"/>
    </row>
    <row r="697" spans="1:19" ht="13.25" hidden="1" customHeight="1">
      <c r="A697" s="177"/>
      <c r="B697" s="135"/>
      <c r="C697" s="19" t="s">
        <v>134</v>
      </c>
      <c r="D697" s="135" t="s">
        <v>145</v>
      </c>
      <c r="E697" s="135" t="s">
        <v>151</v>
      </c>
      <c r="F697" s="135" t="s">
        <v>64</v>
      </c>
      <c r="G697" s="135" t="s">
        <v>172</v>
      </c>
      <c r="H697" s="130"/>
      <c r="I697" s="141"/>
      <c r="J697" s="141">
        <f t="shared" si="26"/>
        <v>0</v>
      </c>
      <c r="K697" s="141">
        <f t="shared" si="27"/>
        <v>0</v>
      </c>
      <c r="L697" s="147"/>
      <c r="M697" s="130" t="s">
        <v>2</v>
      </c>
      <c r="N697" s="130"/>
      <c r="O697" s="130"/>
      <c r="P697" s="130"/>
      <c r="Q697" s="130"/>
      <c r="R697" s="130"/>
      <c r="S697" s="120"/>
    </row>
    <row r="698" spans="1:19" ht="13.25" hidden="1" customHeight="1" thickBot="1">
      <c r="A698" s="178"/>
      <c r="B698" s="136"/>
      <c r="C698" s="20" t="s">
        <v>142</v>
      </c>
      <c r="D698" s="136" t="s">
        <v>145</v>
      </c>
      <c r="E698" s="136" t="s">
        <v>151</v>
      </c>
      <c r="F698" s="136" t="s">
        <v>64</v>
      </c>
      <c r="G698" s="136" t="s">
        <v>172</v>
      </c>
      <c r="H698" s="123"/>
      <c r="I698" s="142"/>
      <c r="J698" s="142">
        <f t="shared" si="26"/>
        <v>0</v>
      </c>
      <c r="K698" s="142">
        <f t="shared" si="27"/>
        <v>0</v>
      </c>
      <c r="L698" s="148"/>
      <c r="M698" s="123" t="s">
        <v>2</v>
      </c>
      <c r="N698" s="123"/>
      <c r="O698" s="123"/>
      <c r="P698" s="123"/>
      <c r="Q698" s="123"/>
      <c r="R698" s="123"/>
      <c r="S698" s="121"/>
    </row>
    <row r="699" spans="1:19" ht="23" hidden="1" customHeight="1">
      <c r="A699" s="149"/>
      <c r="B699" s="130"/>
      <c r="C699" s="19" t="s">
        <v>134</v>
      </c>
      <c r="D699" s="130" t="s">
        <v>98</v>
      </c>
      <c r="E699" s="130" t="s">
        <v>151</v>
      </c>
      <c r="F699" s="130" t="s">
        <v>101</v>
      </c>
      <c r="G699" s="130" t="s">
        <v>90</v>
      </c>
      <c r="H699" s="138"/>
      <c r="I699" s="141"/>
      <c r="J699" s="141">
        <f t="shared" si="26"/>
        <v>0</v>
      </c>
      <c r="K699" s="141">
        <f t="shared" si="27"/>
        <v>0</v>
      </c>
      <c r="L699" s="147"/>
      <c r="M699" s="130" t="s">
        <v>2</v>
      </c>
      <c r="N699" s="130"/>
      <c r="O699" s="130"/>
      <c r="P699" s="130"/>
      <c r="Q699" s="130"/>
      <c r="R699" s="130"/>
      <c r="S699" s="120"/>
    </row>
    <row r="700" spans="1:19" ht="23" hidden="1" customHeight="1" thickBot="1">
      <c r="A700" s="150"/>
      <c r="B700" s="123"/>
      <c r="C700" s="26" t="s">
        <v>142</v>
      </c>
      <c r="D700" s="123" t="s">
        <v>98</v>
      </c>
      <c r="E700" s="123" t="s">
        <v>151</v>
      </c>
      <c r="F700" s="123" t="s">
        <v>101</v>
      </c>
      <c r="G700" s="123" t="s">
        <v>90</v>
      </c>
      <c r="H700" s="139"/>
      <c r="I700" s="142"/>
      <c r="J700" s="142">
        <f t="shared" si="26"/>
        <v>0</v>
      </c>
      <c r="K700" s="142">
        <f t="shared" si="27"/>
        <v>0</v>
      </c>
      <c r="L700" s="148"/>
      <c r="M700" s="123" t="s">
        <v>2</v>
      </c>
      <c r="N700" s="123"/>
      <c r="O700" s="123"/>
      <c r="P700" s="123"/>
      <c r="Q700" s="123"/>
      <c r="R700" s="123"/>
      <c r="S700" s="121"/>
    </row>
    <row r="701" spans="1:19" ht="20" customHeight="1">
      <c r="A701" s="157" t="s">
        <v>85</v>
      </c>
      <c r="B701" s="170" t="s">
        <v>204</v>
      </c>
      <c r="C701" s="16" t="s">
        <v>113</v>
      </c>
      <c r="D701" s="134" t="s">
        <v>98</v>
      </c>
      <c r="E701" s="134" t="s">
        <v>151</v>
      </c>
      <c r="F701" s="134" t="s">
        <v>101</v>
      </c>
      <c r="G701" s="134" t="s">
        <v>90</v>
      </c>
      <c r="H701" s="137"/>
      <c r="I701" s="140">
        <v>3.3043752066062799</v>
      </c>
      <c r="J701" s="140">
        <f>I701*(1-($I$2+$I$3))*(1-$I$4)</f>
        <v>3.3043752066062799</v>
      </c>
      <c r="K701" s="140">
        <f>J701*$I$5</f>
        <v>138.78375867746377</v>
      </c>
      <c r="L701" s="146"/>
      <c r="M701" s="122" t="s">
        <v>2</v>
      </c>
      <c r="N701" s="122"/>
      <c r="O701" s="122"/>
      <c r="P701" s="122"/>
      <c r="Q701" s="122"/>
      <c r="R701" s="122">
        <v>20</v>
      </c>
      <c r="S701" s="119"/>
    </row>
    <row r="702" spans="1:19" ht="20" customHeight="1">
      <c r="A702" s="149"/>
      <c r="B702" s="171"/>
      <c r="C702" s="19" t="s">
        <v>118</v>
      </c>
      <c r="D702" s="135" t="s">
        <v>98</v>
      </c>
      <c r="E702" s="135" t="s">
        <v>151</v>
      </c>
      <c r="F702" s="135" t="s">
        <v>51</v>
      </c>
      <c r="G702" s="135" t="s">
        <v>149</v>
      </c>
      <c r="H702" s="138"/>
      <c r="I702" s="141"/>
      <c r="J702" s="141">
        <f>I702*(1-($I$2+$I$3))*(1-$I$4)</f>
        <v>0</v>
      </c>
      <c r="K702" s="141">
        <f>J702*$I$5</f>
        <v>0</v>
      </c>
      <c r="L702" s="147"/>
      <c r="M702" s="130" t="s">
        <v>2</v>
      </c>
      <c r="N702" s="130"/>
      <c r="O702" s="130"/>
      <c r="P702" s="130"/>
      <c r="Q702" s="130"/>
      <c r="R702" s="130"/>
      <c r="S702" s="120"/>
    </row>
    <row r="703" spans="1:19" ht="20" customHeight="1">
      <c r="A703" s="149"/>
      <c r="B703" s="171"/>
      <c r="C703" s="18" t="s">
        <v>128</v>
      </c>
      <c r="D703" s="135" t="s">
        <v>98</v>
      </c>
      <c r="E703" s="135" t="s">
        <v>151</v>
      </c>
      <c r="F703" s="135" t="s">
        <v>51</v>
      </c>
      <c r="G703" s="135" t="s">
        <v>149</v>
      </c>
      <c r="H703" s="138"/>
      <c r="I703" s="141"/>
      <c r="J703" s="141">
        <f>I703*(1-($I$2+$I$3))*(1-$I$4)</f>
        <v>0</v>
      </c>
      <c r="K703" s="141">
        <f>J703*$I$5</f>
        <v>0</v>
      </c>
      <c r="L703" s="147"/>
      <c r="M703" s="130" t="s">
        <v>2</v>
      </c>
      <c r="N703" s="130"/>
      <c r="O703" s="130"/>
      <c r="P703" s="130"/>
      <c r="Q703" s="130"/>
      <c r="R703" s="130"/>
      <c r="S703" s="120"/>
    </row>
    <row r="704" spans="1:19" ht="20" customHeight="1" thickBot="1">
      <c r="A704" s="150"/>
      <c r="B704" s="172"/>
      <c r="C704" s="19" t="s">
        <v>134</v>
      </c>
      <c r="D704" s="136" t="s">
        <v>98</v>
      </c>
      <c r="E704" s="136" t="s">
        <v>151</v>
      </c>
      <c r="F704" s="136" t="s">
        <v>51</v>
      </c>
      <c r="G704" s="136" t="s">
        <v>149</v>
      </c>
      <c r="H704" s="139"/>
      <c r="I704" s="142"/>
      <c r="J704" s="142">
        <f>I704*(1-($I$2+$I$3))*(1-$I$4)</f>
        <v>0</v>
      </c>
      <c r="K704" s="142">
        <f>J704*$I$5</f>
        <v>0</v>
      </c>
      <c r="L704" s="148"/>
      <c r="M704" s="123" t="s">
        <v>2</v>
      </c>
      <c r="N704" s="123"/>
      <c r="O704" s="123"/>
      <c r="P704" s="123"/>
      <c r="Q704" s="123"/>
      <c r="R704" s="123"/>
      <c r="S704" s="121"/>
    </row>
    <row r="705" spans="1:19" ht="18" customHeight="1">
      <c r="A705" s="157" t="s">
        <v>85</v>
      </c>
      <c r="B705" s="122" t="s">
        <v>15</v>
      </c>
      <c r="C705" s="17" t="s">
        <v>115</v>
      </c>
      <c r="D705" s="122" t="s">
        <v>145</v>
      </c>
      <c r="E705" s="122" t="s">
        <v>151</v>
      </c>
      <c r="F705" s="122" t="s">
        <v>101</v>
      </c>
      <c r="G705" s="122" t="s">
        <v>90</v>
      </c>
      <c r="H705" s="137"/>
      <c r="I705" s="140">
        <v>4.4853709677419351</v>
      </c>
      <c r="J705" s="140">
        <f t="shared" ref="J705:J769" si="29">I705*(1-($I$2+$I$3))*(1-$I$4)</f>
        <v>4.4853709677419351</v>
      </c>
      <c r="K705" s="140">
        <f t="shared" ref="K705:K769" si="30">J705*$I$5</f>
        <v>188.38558064516127</v>
      </c>
      <c r="L705" s="146"/>
      <c r="M705" s="122" t="s">
        <v>2</v>
      </c>
      <c r="N705" s="122"/>
      <c r="O705" s="122"/>
      <c r="P705" s="122"/>
      <c r="Q705" s="122" t="s">
        <v>2</v>
      </c>
      <c r="R705" s="122">
        <v>20</v>
      </c>
      <c r="S705" s="119">
        <v>4820197141609</v>
      </c>
    </row>
    <row r="706" spans="1:19" ht="18" customHeight="1">
      <c r="A706" s="149"/>
      <c r="B706" s="130"/>
      <c r="C706" s="3" t="s">
        <v>128</v>
      </c>
      <c r="D706" s="130" t="s">
        <v>145</v>
      </c>
      <c r="E706" s="130" t="s">
        <v>151</v>
      </c>
      <c r="F706" s="130" t="s">
        <v>101</v>
      </c>
      <c r="G706" s="130" t="s">
        <v>90</v>
      </c>
      <c r="H706" s="138"/>
      <c r="I706" s="141"/>
      <c r="J706" s="141">
        <f t="shared" si="29"/>
        <v>0</v>
      </c>
      <c r="K706" s="141">
        <f t="shared" si="30"/>
        <v>0</v>
      </c>
      <c r="L706" s="147"/>
      <c r="M706" s="130" t="s">
        <v>2</v>
      </c>
      <c r="N706" s="130"/>
      <c r="O706" s="130"/>
      <c r="P706" s="130"/>
      <c r="Q706" s="130" t="s">
        <v>2</v>
      </c>
      <c r="R706" s="130"/>
      <c r="S706" s="120"/>
    </row>
    <row r="707" spans="1:19" ht="18" customHeight="1">
      <c r="A707" s="149"/>
      <c r="B707" s="130"/>
      <c r="C707" s="19" t="s">
        <v>131</v>
      </c>
      <c r="D707" s="130" t="s">
        <v>145</v>
      </c>
      <c r="E707" s="130" t="s">
        <v>151</v>
      </c>
      <c r="F707" s="130" t="s">
        <v>101</v>
      </c>
      <c r="G707" s="130" t="s">
        <v>90</v>
      </c>
      <c r="H707" s="138"/>
      <c r="I707" s="141"/>
      <c r="J707" s="141">
        <f t="shared" si="29"/>
        <v>0</v>
      </c>
      <c r="K707" s="141">
        <f t="shared" si="30"/>
        <v>0</v>
      </c>
      <c r="L707" s="147"/>
      <c r="M707" s="130" t="s">
        <v>2</v>
      </c>
      <c r="N707" s="130"/>
      <c r="O707" s="130"/>
      <c r="P707" s="130"/>
      <c r="Q707" s="130" t="s">
        <v>2</v>
      </c>
      <c r="R707" s="130"/>
      <c r="S707" s="120"/>
    </row>
    <row r="708" spans="1:19" ht="18" customHeight="1">
      <c r="A708" s="149"/>
      <c r="B708" s="130"/>
      <c r="C708" s="18" t="s">
        <v>138</v>
      </c>
      <c r="D708" s="130" t="s">
        <v>145</v>
      </c>
      <c r="E708" s="130" t="s">
        <v>151</v>
      </c>
      <c r="F708" s="130" t="s">
        <v>101</v>
      </c>
      <c r="G708" s="130" t="s">
        <v>90</v>
      </c>
      <c r="H708" s="138"/>
      <c r="I708" s="141"/>
      <c r="J708" s="141">
        <f t="shared" si="29"/>
        <v>0</v>
      </c>
      <c r="K708" s="141">
        <f t="shared" si="30"/>
        <v>0</v>
      </c>
      <c r="L708" s="147"/>
      <c r="M708" s="130" t="s">
        <v>2</v>
      </c>
      <c r="N708" s="130"/>
      <c r="O708" s="130"/>
      <c r="P708" s="130"/>
      <c r="Q708" s="130" t="s">
        <v>2</v>
      </c>
      <c r="R708" s="130"/>
      <c r="S708" s="120"/>
    </row>
    <row r="709" spans="1:19" ht="18" customHeight="1">
      <c r="A709" s="149"/>
      <c r="B709" s="130"/>
      <c r="C709" s="88" t="s">
        <v>206</v>
      </c>
      <c r="D709" s="130"/>
      <c r="E709" s="130"/>
      <c r="F709" s="130"/>
      <c r="G709" s="130"/>
      <c r="H709" s="138"/>
      <c r="I709" s="141"/>
      <c r="J709" s="141"/>
      <c r="K709" s="141"/>
      <c r="L709" s="147"/>
      <c r="M709" s="130"/>
      <c r="N709" s="130"/>
      <c r="O709" s="130"/>
      <c r="P709" s="130"/>
      <c r="Q709" s="130"/>
      <c r="R709" s="130"/>
      <c r="S709" s="120"/>
    </row>
    <row r="710" spans="1:19" ht="18" customHeight="1">
      <c r="A710" s="149"/>
      <c r="B710" s="130"/>
      <c r="C710" s="88" t="s">
        <v>148</v>
      </c>
      <c r="D710" s="130"/>
      <c r="E710" s="130"/>
      <c r="F710" s="130"/>
      <c r="G710" s="130"/>
      <c r="H710" s="138"/>
      <c r="I710" s="141"/>
      <c r="J710" s="141"/>
      <c r="K710" s="141"/>
      <c r="L710" s="147"/>
      <c r="M710" s="130"/>
      <c r="N710" s="130"/>
      <c r="O710" s="130"/>
      <c r="P710" s="130"/>
      <c r="Q710" s="130"/>
      <c r="R710" s="130"/>
      <c r="S710" s="120"/>
    </row>
    <row r="711" spans="1:19" ht="18" customHeight="1">
      <c r="A711" s="149"/>
      <c r="B711" s="130"/>
      <c r="C711" s="3" t="s">
        <v>11</v>
      </c>
      <c r="D711" s="130" t="s">
        <v>145</v>
      </c>
      <c r="E711" s="130" t="s">
        <v>151</v>
      </c>
      <c r="F711" s="130" t="s">
        <v>101</v>
      </c>
      <c r="G711" s="130" t="s">
        <v>90</v>
      </c>
      <c r="H711" s="138"/>
      <c r="I711" s="141"/>
      <c r="J711" s="141">
        <f t="shared" si="29"/>
        <v>0</v>
      </c>
      <c r="K711" s="141">
        <f t="shared" si="30"/>
        <v>0</v>
      </c>
      <c r="L711" s="147"/>
      <c r="M711" s="130" t="s">
        <v>2</v>
      </c>
      <c r="N711" s="130"/>
      <c r="O711" s="130"/>
      <c r="P711" s="130"/>
      <c r="Q711" s="130" t="s">
        <v>2</v>
      </c>
      <c r="R711" s="130"/>
      <c r="S711" s="120"/>
    </row>
    <row r="712" spans="1:19" ht="18" customHeight="1" thickBot="1">
      <c r="A712" s="150"/>
      <c r="B712" s="123"/>
      <c r="C712" s="21" t="s">
        <v>142</v>
      </c>
      <c r="D712" s="123" t="s">
        <v>145</v>
      </c>
      <c r="E712" s="123" t="s">
        <v>151</v>
      </c>
      <c r="F712" s="123" t="s">
        <v>101</v>
      </c>
      <c r="G712" s="123" t="s">
        <v>90</v>
      </c>
      <c r="H712" s="139"/>
      <c r="I712" s="142"/>
      <c r="J712" s="142">
        <f t="shared" si="29"/>
        <v>0</v>
      </c>
      <c r="K712" s="142">
        <f t="shared" si="30"/>
        <v>0</v>
      </c>
      <c r="L712" s="148"/>
      <c r="M712" s="123" t="s">
        <v>2</v>
      </c>
      <c r="N712" s="123"/>
      <c r="O712" s="123"/>
      <c r="P712" s="123"/>
      <c r="Q712" s="123" t="s">
        <v>2</v>
      </c>
      <c r="R712" s="123"/>
      <c r="S712" s="121"/>
    </row>
    <row r="713" spans="1:19" ht="13.25" customHeight="1">
      <c r="A713" s="176" t="s">
        <v>86</v>
      </c>
      <c r="B713" s="134" t="s">
        <v>15</v>
      </c>
      <c r="C713" s="17" t="s">
        <v>113</v>
      </c>
      <c r="D713" s="134" t="s">
        <v>145</v>
      </c>
      <c r="E713" s="134"/>
      <c r="F713" s="134" t="s">
        <v>91</v>
      </c>
      <c r="G713" s="134" t="s">
        <v>173</v>
      </c>
      <c r="H713" s="137"/>
      <c r="I713" s="140">
        <v>2.2896489871052701</v>
      </c>
      <c r="J713" s="140">
        <f t="shared" si="29"/>
        <v>2.2896489871052701</v>
      </c>
      <c r="K713" s="140">
        <f t="shared" si="30"/>
        <v>96.165257458421337</v>
      </c>
      <c r="L713" s="146"/>
      <c r="M713" s="122"/>
      <c r="N713" s="122"/>
      <c r="O713" s="122"/>
      <c r="P713" s="122"/>
      <c r="Q713" s="122" t="s">
        <v>2</v>
      </c>
      <c r="R713" s="122">
        <v>80</v>
      </c>
      <c r="S713" s="119">
        <v>4820197141814</v>
      </c>
    </row>
    <row r="714" spans="1:19" ht="13.25" customHeight="1">
      <c r="A714" s="177"/>
      <c r="B714" s="135"/>
      <c r="C714" s="18" t="s">
        <v>122</v>
      </c>
      <c r="D714" s="135" t="s">
        <v>145</v>
      </c>
      <c r="E714" s="135"/>
      <c r="F714" s="135" t="s">
        <v>91</v>
      </c>
      <c r="G714" s="135" t="s">
        <v>173</v>
      </c>
      <c r="H714" s="138"/>
      <c r="I714" s="141"/>
      <c r="J714" s="141">
        <f t="shared" si="29"/>
        <v>0</v>
      </c>
      <c r="K714" s="141">
        <f t="shared" si="30"/>
        <v>0</v>
      </c>
      <c r="L714" s="147"/>
      <c r="M714" s="130"/>
      <c r="N714" s="130"/>
      <c r="O714" s="130"/>
      <c r="P714" s="130"/>
      <c r="Q714" s="130" t="s">
        <v>2</v>
      </c>
      <c r="R714" s="130"/>
      <c r="S714" s="120"/>
    </row>
    <row r="715" spans="1:19" ht="13.25" customHeight="1">
      <c r="A715" s="177"/>
      <c r="B715" s="135"/>
      <c r="C715" s="3" t="s">
        <v>118</v>
      </c>
      <c r="D715" s="135" t="s">
        <v>145</v>
      </c>
      <c r="E715" s="135"/>
      <c r="F715" s="135" t="s">
        <v>91</v>
      </c>
      <c r="G715" s="135" t="s">
        <v>173</v>
      </c>
      <c r="H715" s="138"/>
      <c r="I715" s="141"/>
      <c r="J715" s="141">
        <f t="shared" si="29"/>
        <v>0</v>
      </c>
      <c r="K715" s="141">
        <f t="shared" si="30"/>
        <v>0</v>
      </c>
      <c r="L715" s="147"/>
      <c r="M715" s="130"/>
      <c r="N715" s="130"/>
      <c r="O715" s="130"/>
      <c r="P715" s="130"/>
      <c r="Q715" s="130" t="s">
        <v>2</v>
      </c>
      <c r="R715" s="130"/>
      <c r="S715" s="120"/>
    </row>
    <row r="716" spans="1:19" ht="13.25" customHeight="1">
      <c r="A716" s="177"/>
      <c r="B716" s="135"/>
      <c r="C716" s="18" t="s">
        <v>123</v>
      </c>
      <c r="D716" s="135" t="s">
        <v>145</v>
      </c>
      <c r="E716" s="135"/>
      <c r="F716" s="135" t="s">
        <v>91</v>
      </c>
      <c r="G716" s="135" t="s">
        <v>173</v>
      </c>
      <c r="H716" s="138"/>
      <c r="I716" s="141"/>
      <c r="J716" s="141">
        <f t="shared" si="29"/>
        <v>0</v>
      </c>
      <c r="K716" s="141">
        <f t="shared" si="30"/>
        <v>0</v>
      </c>
      <c r="L716" s="147"/>
      <c r="M716" s="130"/>
      <c r="N716" s="130"/>
      <c r="O716" s="130"/>
      <c r="P716" s="130"/>
      <c r="Q716" s="130" t="s">
        <v>2</v>
      </c>
      <c r="R716" s="130"/>
      <c r="S716" s="120"/>
    </row>
    <row r="717" spans="1:19" ht="13.25" customHeight="1">
      <c r="A717" s="177"/>
      <c r="B717" s="135"/>
      <c r="C717" s="3" t="s">
        <v>134</v>
      </c>
      <c r="D717" s="135" t="s">
        <v>145</v>
      </c>
      <c r="E717" s="135"/>
      <c r="F717" s="135" t="s">
        <v>91</v>
      </c>
      <c r="G717" s="135" t="s">
        <v>173</v>
      </c>
      <c r="H717" s="138"/>
      <c r="I717" s="141"/>
      <c r="J717" s="141">
        <f t="shared" si="29"/>
        <v>0</v>
      </c>
      <c r="K717" s="141">
        <f t="shared" si="30"/>
        <v>0</v>
      </c>
      <c r="L717" s="147"/>
      <c r="M717" s="130"/>
      <c r="N717" s="130"/>
      <c r="O717" s="130"/>
      <c r="P717" s="130"/>
      <c r="Q717" s="130" t="s">
        <v>2</v>
      </c>
      <c r="R717" s="130"/>
      <c r="S717" s="120"/>
    </row>
    <row r="718" spans="1:19" ht="13.25" customHeight="1" thickBot="1">
      <c r="A718" s="178"/>
      <c r="B718" s="136"/>
      <c r="C718" s="20" t="s">
        <v>116</v>
      </c>
      <c r="D718" s="136" t="s">
        <v>145</v>
      </c>
      <c r="E718" s="136"/>
      <c r="F718" s="136" t="s">
        <v>91</v>
      </c>
      <c r="G718" s="136" t="s">
        <v>173</v>
      </c>
      <c r="H718" s="139"/>
      <c r="I718" s="142"/>
      <c r="J718" s="142">
        <f t="shared" si="29"/>
        <v>0</v>
      </c>
      <c r="K718" s="142">
        <f t="shared" si="30"/>
        <v>0</v>
      </c>
      <c r="L718" s="148"/>
      <c r="M718" s="123"/>
      <c r="N718" s="123"/>
      <c r="O718" s="123"/>
      <c r="P718" s="123"/>
      <c r="Q718" s="123" t="s">
        <v>2</v>
      </c>
      <c r="R718" s="123"/>
      <c r="S718" s="121"/>
    </row>
    <row r="719" spans="1:19" ht="22.25" customHeight="1">
      <c r="A719" s="176" t="s">
        <v>86</v>
      </c>
      <c r="B719" s="134" t="s">
        <v>26</v>
      </c>
      <c r="C719" s="17" t="s">
        <v>118</v>
      </c>
      <c r="D719" s="134" t="s">
        <v>145</v>
      </c>
      <c r="E719" s="134"/>
      <c r="F719" s="134" t="s">
        <v>91</v>
      </c>
      <c r="G719" s="134" t="s">
        <v>173</v>
      </c>
      <c r="H719" s="137"/>
      <c r="I719" s="140">
        <v>2.2896489871052701</v>
      </c>
      <c r="J719" s="140">
        <f t="shared" si="29"/>
        <v>2.2896489871052701</v>
      </c>
      <c r="K719" s="140">
        <f t="shared" si="30"/>
        <v>96.165257458421337</v>
      </c>
      <c r="L719" s="146"/>
      <c r="M719" s="122"/>
      <c r="N719" s="122"/>
      <c r="O719" s="122"/>
      <c r="P719" s="122"/>
      <c r="Q719" s="122" t="s">
        <v>2</v>
      </c>
      <c r="R719" s="122">
        <v>80</v>
      </c>
      <c r="S719" s="119">
        <v>4820197141814</v>
      </c>
    </row>
    <row r="720" spans="1:19" ht="22.25" customHeight="1">
      <c r="A720" s="177"/>
      <c r="B720" s="135"/>
      <c r="C720" s="3" t="s">
        <v>143</v>
      </c>
      <c r="D720" s="135" t="s">
        <v>145</v>
      </c>
      <c r="E720" s="135"/>
      <c r="F720" s="135" t="s">
        <v>91</v>
      </c>
      <c r="G720" s="135" t="s">
        <v>173</v>
      </c>
      <c r="H720" s="138"/>
      <c r="I720" s="141"/>
      <c r="J720" s="141">
        <f t="shared" si="29"/>
        <v>0</v>
      </c>
      <c r="K720" s="141">
        <f t="shared" si="30"/>
        <v>0</v>
      </c>
      <c r="L720" s="147"/>
      <c r="M720" s="130"/>
      <c r="N720" s="130"/>
      <c r="O720" s="130"/>
      <c r="P720" s="130"/>
      <c r="Q720" s="130" t="s">
        <v>2</v>
      </c>
      <c r="R720" s="130"/>
      <c r="S720" s="120"/>
    </row>
    <row r="721" spans="1:19" ht="22.25" customHeight="1">
      <c r="A721" s="177"/>
      <c r="B721" s="135"/>
      <c r="C721" s="18" t="s">
        <v>134</v>
      </c>
      <c r="D721" s="135" t="s">
        <v>145</v>
      </c>
      <c r="E721" s="135"/>
      <c r="F721" s="135" t="s">
        <v>91</v>
      </c>
      <c r="G721" s="135" t="s">
        <v>173</v>
      </c>
      <c r="H721" s="138"/>
      <c r="I721" s="141"/>
      <c r="J721" s="141">
        <f t="shared" si="29"/>
        <v>0</v>
      </c>
      <c r="K721" s="141">
        <f t="shared" si="30"/>
        <v>0</v>
      </c>
      <c r="L721" s="147"/>
      <c r="M721" s="130"/>
      <c r="N721" s="130"/>
      <c r="O721" s="130"/>
      <c r="P721" s="130"/>
      <c r="Q721" s="130" t="s">
        <v>2</v>
      </c>
      <c r="R721" s="130"/>
      <c r="S721" s="120"/>
    </row>
    <row r="722" spans="1:19" ht="22.25" customHeight="1" thickBot="1">
      <c r="A722" s="178"/>
      <c r="B722" s="136"/>
      <c r="C722" s="21" t="s">
        <v>142</v>
      </c>
      <c r="D722" s="136" t="s">
        <v>145</v>
      </c>
      <c r="E722" s="136"/>
      <c r="F722" s="136" t="s">
        <v>91</v>
      </c>
      <c r="G722" s="136" t="s">
        <v>173</v>
      </c>
      <c r="H722" s="139"/>
      <c r="I722" s="142"/>
      <c r="J722" s="142">
        <f t="shared" si="29"/>
        <v>0</v>
      </c>
      <c r="K722" s="142">
        <f t="shared" si="30"/>
        <v>0</v>
      </c>
      <c r="L722" s="148"/>
      <c r="M722" s="123"/>
      <c r="N722" s="123"/>
      <c r="O722" s="123"/>
      <c r="P722" s="123"/>
      <c r="Q722" s="123" t="s">
        <v>2</v>
      </c>
      <c r="R722" s="123"/>
      <c r="S722" s="121"/>
    </row>
    <row r="723" spans="1:19" ht="13.25" customHeight="1" thickBot="1">
      <c r="A723" s="86" t="s">
        <v>86</v>
      </c>
      <c r="B723" s="40" t="s">
        <v>40</v>
      </c>
      <c r="C723" s="29" t="s">
        <v>12</v>
      </c>
      <c r="D723" s="40" t="s">
        <v>145</v>
      </c>
      <c r="E723" s="40"/>
      <c r="F723" s="40" t="s">
        <v>91</v>
      </c>
      <c r="G723" s="40" t="s">
        <v>173</v>
      </c>
      <c r="H723" s="52"/>
      <c r="I723" s="45">
        <v>2.2896489871052701</v>
      </c>
      <c r="J723" s="45">
        <f t="shared" si="29"/>
        <v>2.2896489871052701</v>
      </c>
      <c r="K723" s="45">
        <f t="shared" si="30"/>
        <v>96.165257458421337</v>
      </c>
      <c r="L723" s="65"/>
      <c r="M723" s="36"/>
      <c r="N723" s="36"/>
      <c r="O723" s="36"/>
      <c r="P723" s="36"/>
      <c r="Q723" s="36" t="s">
        <v>2</v>
      </c>
      <c r="R723" s="36">
        <v>80</v>
      </c>
      <c r="S723" s="61">
        <v>4820197141814</v>
      </c>
    </row>
    <row r="724" spans="1:19">
      <c r="A724" s="176" t="s">
        <v>87</v>
      </c>
      <c r="B724" s="134" t="s">
        <v>15</v>
      </c>
      <c r="C724" s="17" t="s">
        <v>113</v>
      </c>
      <c r="D724" s="134" t="s">
        <v>145</v>
      </c>
      <c r="E724" s="134"/>
      <c r="F724" s="134" t="s">
        <v>91</v>
      </c>
      <c r="G724" s="134" t="s">
        <v>174</v>
      </c>
      <c r="H724" s="137"/>
      <c r="I724" s="140">
        <v>2.2896489871052701</v>
      </c>
      <c r="J724" s="140">
        <f t="shared" si="29"/>
        <v>2.2896489871052701</v>
      </c>
      <c r="K724" s="140">
        <f t="shared" si="30"/>
        <v>96.165257458421337</v>
      </c>
      <c r="L724" s="146"/>
      <c r="M724" s="122"/>
      <c r="N724" s="122"/>
      <c r="O724" s="122"/>
      <c r="P724" s="122"/>
      <c r="Q724" s="122" t="s">
        <v>2</v>
      </c>
      <c r="R724" s="122">
        <v>80</v>
      </c>
      <c r="S724" s="119">
        <v>4820197141821</v>
      </c>
    </row>
    <row r="725" spans="1:19">
      <c r="A725" s="177"/>
      <c r="B725" s="135"/>
      <c r="C725" s="18" t="s">
        <v>122</v>
      </c>
      <c r="D725" s="135" t="s">
        <v>145</v>
      </c>
      <c r="E725" s="135"/>
      <c r="F725" s="135" t="s">
        <v>91</v>
      </c>
      <c r="G725" s="135" t="s">
        <v>174</v>
      </c>
      <c r="H725" s="138"/>
      <c r="I725" s="141"/>
      <c r="J725" s="141">
        <f t="shared" si="29"/>
        <v>0</v>
      </c>
      <c r="K725" s="141">
        <f t="shared" si="30"/>
        <v>0</v>
      </c>
      <c r="L725" s="147"/>
      <c r="M725" s="130"/>
      <c r="N725" s="130"/>
      <c r="O725" s="130"/>
      <c r="P725" s="130"/>
      <c r="Q725" s="130" t="s">
        <v>2</v>
      </c>
      <c r="R725" s="130"/>
      <c r="S725" s="120"/>
    </row>
    <row r="726" spans="1:19">
      <c r="A726" s="177"/>
      <c r="B726" s="135"/>
      <c r="C726" s="3" t="s">
        <v>118</v>
      </c>
      <c r="D726" s="135" t="s">
        <v>145</v>
      </c>
      <c r="E726" s="135"/>
      <c r="F726" s="135" t="s">
        <v>91</v>
      </c>
      <c r="G726" s="135" t="s">
        <v>174</v>
      </c>
      <c r="H726" s="138"/>
      <c r="I726" s="141"/>
      <c r="J726" s="141">
        <f t="shared" si="29"/>
        <v>0</v>
      </c>
      <c r="K726" s="141">
        <f t="shared" si="30"/>
        <v>0</v>
      </c>
      <c r="L726" s="147"/>
      <c r="M726" s="130"/>
      <c r="N726" s="130"/>
      <c r="O726" s="130"/>
      <c r="P726" s="130"/>
      <c r="Q726" s="130" t="s">
        <v>2</v>
      </c>
      <c r="R726" s="130"/>
      <c r="S726" s="120"/>
    </row>
    <row r="727" spans="1:19">
      <c r="A727" s="177"/>
      <c r="B727" s="135"/>
      <c r="C727" s="18" t="s">
        <v>123</v>
      </c>
      <c r="D727" s="135" t="s">
        <v>145</v>
      </c>
      <c r="E727" s="135"/>
      <c r="F727" s="135" t="s">
        <v>91</v>
      </c>
      <c r="G727" s="135" t="s">
        <v>174</v>
      </c>
      <c r="H727" s="138"/>
      <c r="I727" s="141"/>
      <c r="J727" s="141">
        <f t="shared" si="29"/>
        <v>0</v>
      </c>
      <c r="K727" s="141">
        <f t="shared" si="30"/>
        <v>0</v>
      </c>
      <c r="L727" s="147"/>
      <c r="M727" s="130"/>
      <c r="N727" s="130"/>
      <c r="O727" s="130"/>
      <c r="P727" s="130"/>
      <c r="Q727" s="130" t="s">
        <v>2</v>
      </c>
      <c r="R727" s="130"/>
      <c r="S727" s="120"/>
    </row>
    <row r="728" spans="1:19">
      <c r="A728" s="177"/>
      <c r="B728" s="135"/>
      <c r="C728" s="3" t="s">
        <v>134</v>
      </c>
      <c r="D728" s="135" t="s">
        <v>145</v>
      </c>
      <c r="E728" s="135"/>
      <c r="F728" s="135" t="s">
        <v>91</v>
      </c>
      <c r="G728" s="135" t="s">
        <v>174</v>
      </c>
      <c r="H728" s="138"/>
      <c r="I728" s="141"/>
      <c r="J728" s="141">
        <f t="shared" si="29"/>
        <v>0</v>
      </c>
      <c r="K728" s="141">
        <f t="shared" si="30"/>
        <v>0</v>
      </c>
      <c r="L728" s="147"/>
      <c r="M728" s="130"/>
      <c r="N728" s="130"/>
      <c r="O728" s="130"/>
      <c r="P728" s="130"/>
      <c r="Q728" s="130" t="s">
        <v>2</v>
      </c>
      <c r="R728" s="130"/>
      <c r="S728" s="120"/>
    </row>
    <row r="729" spans="1:19" ht="13.5" thickBot="1">
      <c r="A729" s="178"/>
      <c r="B729" s="136"/>
      <c r="C729" s="20" t="s">
        <v>116</v>
      </c>
      <c r="D729" s="136" t="s">
        <v>145</v>
      </c>
      <c r="E729" s="136"/>
      <c r="F729" s="136" t="s">
        <v>91</v>
      </c>
      <c r="G729" s="136" t="s">
        <v>174</v>
      </c>
      <c r="H729" s="139"/>
      <c r="I729" s="142"/>
      <c r="J729" s="142">
        <f t="shared" si="29"/>
        <v>0</v>
      </c>
      <c r="K729" s="142">
        <f t="shared" si="30"/>
        <v>0</v>
      </c>
      <c r="L729" s="148"/>
      <c r="M729" s="123"/>
      <c r="N729" s="123"/>
      <c r="O729" s="123"/>
      <c r="P729" s="123"/>
      <c r="Q729" s="123" t="s">
        <v>2</v>
      </c>
      <c r="R729" s="123"/>
      <c r="S729" s="121"/>
    </row>
    <row r="730" spans="1:19" ht="16.25" customHeight="1">
      <c r="A730" s="176" t="s">
        <v>87</v>
      </c>
      <c r="B730" s="134" t="s">
        <v>26</v>
      </c>
      <c r="C730" s="16" t="s">
        <v>118</v>
      </c>
      <c r="D730" s="134" t="s">
        <v>145</v>
      </c>
      <c r="E730" s="134"/>
      <c r="F730" s="134" t="s">
        <v>91</v>
      </c>
      <c r="G730" s="134" t="s">
        <v>174</v>
      </c>
      <c r="H730" s="137"/>
      <c r="I730" s="140">
        <v>2.2896489871052701</v>
      </c>
      <c r="J730" s="140">
        <f t="shared" si="29"/>
        <v>2.2896489871052701</v>
      </c>
      <c r="K730" s="140">
        <f t="shared" si="30"/>
        <v>96.165257458421337</v>
      </c>
      <c r="L730" s="146"/>
      <c r="M730" s="122"/>
      <c r="N730" s="122"/>
      <c r="O730" s="122"/>
      <c r="P730" s="122"/>
      <c r="Q730" s="122" t="s">
        <v>2</v>
      </c>
      <c r="R730" s="122">
        <v>80</v>
      </c>
      <c r="S730" s="119">
        <v>4820197141821</v>
      </c>
    </row>
    <row r="731" spans="1:19" ht="16.25" customHeight="1">
      <c r="A731" s="177"/>
      <c r="B731" s="135"/>
      <c r="C731" s="18" t="s">
        <v>143</v>
      </c>
      <c r="D731" s="135" t="s">
        <v>145</v>
      </c>
      <c r="E731" s="135"/>
      <c r="F731" s="135" t="s">
        <v>91</v>
      </c>
      <c r="G731" s="135" t="s">
        <v>174</v>
      </c>
      <c r="H731" s="138"/>
      <c r="I731" s="141"/>
      <c r="J731" s="141">
        <f t="shared" si="29"/>
        <v>0</v>
      </c>
      <c r="K731" s="141">
        <f t="shared" si="30"/>
        <v>0</v>
      </c>
      <c r="L731" s="147"/>
      <c r="M731" s="130"/>
      <c r="N731" s="130"/>
      <c r="O731" s="130"/>
      <c r="P731" s="130"/>
      <c r="Q731" s="130" t="s">
        <v>2</v>
      </c>
      <c r="R731" s="130"/>
      <c r="S731" s="120"/>
    </row>
    <row r="732" spans="1:19" ht="16.25" customHeight="1">
      <c r="A732" s="177"/>
      <c r="B732" s="135"/>
      <c r="C732" s="18" t="s">
        <v>134</v>
      </c>
      <c r="D732" s="135" t="s">
        <v>145</v>
      </c>
      <c r="E732" s="135"/>
      <c r="F732" s="135" t="s">
        <v>91</v>
      </c>
      <c r="G732" s="135" t="s">
        <v>174</v>
      </c>
      <c r="H732" s="138"/>
      <c r="I732" s="141"/>
      <c r="J732" s="141">
        <f t="shared" si="29"/>
        <v>0</v>
      </c>
      <c r="K732" s="141">
        <f t="shared" si="30"/>
        <v>0</v>
      </c>
      <c r="L732" s="147"/>
      <c r="M732" s="130"/>
      <c r="N732" s="130"/>
      <c r="O732" s="130"/>
      <c r="P732" s="130"/>
      <c r="Q732" s="130" t="s">
        <v>2</v>
      </c>
      <c r="R732" s="130"/>
      <c r="S732" s="120"/>
    </row>
    <row r="733" spans="1:19" ht="16.25" customHeight="1" thickBot="1">
      <c r="A733" s="178"/>
      <c r="B733" s="136"/>
      <c r="C733" s="20" t="s">
        <v>142</v>
      </c>
      <c r="D733" s="136" t="s">
        <v>145</v>
      </c>
      <c r="E733" s="136"/>
      <c r="F733" s="136" t="s">
        <v>91</v>
      </c>
      <c r="G733" s="136" t="s">
        <v>174</v>
      </c>
      <c r="H733" s="139"/>
      <c r="I733" s="142"/>
      <c r="J733" s="142">
        <f t="shared" si="29"/>
        <v>0</v>
      </c>
      <c r="K733" s="142">
        <f t="shared" si="30"/>
        <v>0</v>
      </c>
      <c r="L733" s="148"/>
      <c r="M733" s="123"/>
      <c r="N733" s="123"/>
      <c r="O733" s="123"/>
      <c r="P733" s="123"/>
      <c r="Q733" s="123" t="s">
        <v>2</v>
      </c>
      <c r="R733" s="123"/>
      <c r="S733" s="121"/>
    </row>
    <row r="734" spans="1:19" ht="13.25" customHeight="1" thickBot="1">
      <c r="A734" s="86" t="s">
        <v>87</v>
      </c>
      <c r="B734" s="40" t="s">
        <v>40</v>
      </c>
      <c r="C734" s="29" t="s">
        <v>12</v>
      </c>
      <c r="D734" s="40" t="s">
        <v>145</v>
      </c>
      <c r="E734" s="40"/>
      <c r="F734" s="40" t="s">
        <v>91</v>
      </c>
      <c r="G734" s="40" t="s">
        <v>174</v>
      </c>
      <c r="H734" s="44"/>
      <c r="I734" s="45">
        <v>2.2896489871052701</v>
      </c>
      <c r="J734" s="45">
        <f t="shared" si="29"/>
        <v>2.2896489871052701</v>
      </c>
      <c r="K734" s="45">
        <f t="shared" si="30"/>
        <v>96.165257458421337</v>
      </c>
      <c r="L734" s="65"/>
      <c r="M734" s="36"/>
      <c r="N734" s="36"/>
      <c r="O734" s="36"/>
      <c r="P734" s="36"/>
      <c r="Q734" s="36" t="s">
        <v>2</v>
      </c>
      <c r="R734" s="36">
        <v>80</v>
      </c>
      <c r="S734" s="61">
        <v>4820197141821</v>
      </c>
    </row>
    <row r="735" spans="1:19" ht="13.25" customHeight="1">
      <c r="A735" s="176" t="s">
        <v>3</v>
      </c>
      <c r="B735" s="134" t="s">
        <v>83</v>
      </c>
      <c r="C735" s="16" t="s">
        <v>113</v>
      </c>
      <c r="D735" s="134" t="s">
        <v>145</v>
      </c>
      <c r="E735" s="134"/>
      <c r="F735" s="134" t="s">
        <v>91</v>
      </c>
      <c r="G735" s="134" t="s">
        <v>173</v>
      </c>
      <c r="H735" s="137"/>
      <c r="I735" s="140">
        <v>2.2896489871052701</v>
      </c>
      <c r="J735" s="140">
        <f t="shared" si="29"/>
        <v>2.2896489871052701</v>
      </c>
      <c r="K735" s="140">
        <f t="shared" si="30"/>
        <v>96.165257458421337</v>
      </c>
      <c r="L735" s="146"/>
      <c r="M735" s="122"/>
      <c r="N735" s="122"/>
      <c r="O735" s="122"/>
      <c r="P735" s="122"/>
      <c r="Q735" s="122" t="s">
        <v>2</v>
      </c>
      <c r="R735" s="122">
        <v>80</v>
      </c>
      <c r="S735" s="119">
        <v>4820197141838</v>
      </c>
    </row>
    <row r="736" spans="1:19" ht="13.25" customHeight="1">
      <c r="A736" s="177"/>
      <c r="B736" s="135"/>
      <c r="C736" s="3" t="s">
        <v>115</v>
      </c>
      <c r="D736" s="135" t="s">
        <v>145</v>
      </c>
      <c r="E736" s="135"/>
      <c r="F736" s="135" t="s">
        <v>91</v>
      </c>
      <c r="G736" s="135" t="s">
        <v>173</v>
      </c>
      <c r="H736" s="138"/>
      <c r="I736" s="141"/>
      <c r="J736" s="141">
        <f t="shared" si="29"/>
        <v>0</v>
      </c>
      <c r="K736" s="141">
        <f t="shared" si="30"/>
        <v>0</v>
      </c>
      <c r="L736" s="147"/>
      <c r="M736" s="130"/>
      <c r="N736" s="130"/>
      <c r="O736" s="130"/>
      <c r="P736" s="130"/>
      <c r="Q736" s="130" t="s">
        <v>2</v>
      </c>
      <c r="R736" s="130"/>
      <c r="S736" s="120"/>
    </row>
    <row r="737" spans="1:19" ht="13.25" customHeight="1">
      <c r="A737" s="177"/>
      <c r="B737" s="135"/>
      <c r="C737" s="3" t="s">
        <v>128</v>
      </c>
      <c r="D737" s="135" t="s">
        <v>145</v>
      </c>
      <c r="E737" s="135"/>
      <c r="F737" s="135" t="s">
        <v>91</v>
      </c>
      <c r="G737" s="135" t="s">
        <v>173</v>
      </c>
      <c r="H737" s="138"/>
      <c r="I737" s="141"/>
      <c r="J737" s="141">
        <f t="shared" si="29"/>
        <v>0</v>
      </c>
      <c r="K737" s="141">
        <f t="shared" si="30"/>
        <v>0</v>
      </c>
      <c r="L737" s="147"/>
      <c r="M737" s="130"/>
      <c r="N737" s="130"/>
      <c r="O737" s="130"/>
      <c r="P737" s="130"/>
      <c r="Q737" s="130" t="s">
        <v>2</v>
      </c>
      <c r="R737" s="130"/>
      <c r="S737" s="120"/>
    </row>
    <row r="738" spans="1:19" ht="13.25" customHeight="1">
      <c r="A738" s="177"/>
      <c r="B738" s="135"/>
      <c r="C738" s="18" t="s">
        <v>13</v>
      </c>
      <c r="D738" s="135" t="s">
        <v>145</v>
      </c>
      <c r="E738" s="135"/>
      <c r="F738" s="135" t="s">
        <v>91</v>
      </c>
      <c r="G738" s="135" t="s">
        <v>173</v>
      </c>
      <c r="H738" s="138"/>
      <c r="I738" s="141"/>
      <c r="J738" s="141">
        <f t="shared" si="29"/>
        <v>0</v>
      </c>
      <c r="K738" s="141">
        <f t="shared" si="30"/>
        <v>0</v>
      </c>
      <c r="L738" s="147"/>
      <c r="M738" s="130"/>
      <c r="N738" s="130"/>
      <c r="O738" s="130"/>
      <c r="P738" s="130"/>
      <c r="Q738" s="130" t="s">
        <v>2</v>
      </c>
      <c r="R738" s="130"/>
      <c r="S738" s="120"/>
    </row>
    <row r="739" spans="1:19" ht="13.25" customHeight="1">
      <c r="A739" s="177"/>
      <c r="B739" s="135"/>
      <c r="C739" s="18" t="s">
        <v>167</v>
      </c>
      <c r="D739" s="135" t="s">
        <v>145</v>
      </c>
      <c r="E739" s="135"/>
      <c r="F739" s="135" t="s">
        <v>91</v>
      </c>
      <c r="G739" s="135" t="s">
        <v>173</v>
      </c>
      <c r="H739" s="138"/>
      <c r="I739" s="141"/>
      <c r="J739" s="141">
        <f t="shared" si="29"/>
        <v>0</v>
      </c>
      <c r="K739" s="141">
        <f t="shared" si="30"/>
        <v>0</v>
      </c>
      <c r="L739" s="147"/>
      <c r="M739" s="130"/>
      <c r="N739" s="130"/>
      <c r="O739" s="130"/>
      <c r="P739" s="130"/>
      <c r="Q739" s="130" t="s">
        <v>2</v>
      </c>
      <c r="R739" s="130"/>
      <c r="S739" s="120"/>
    </row>
    <row r="740" spans="1:19" ht="13.25" customHeight="1">
      <c r="A740" s="177"/>
      <c r="B740" s="135"/>
      <c r="C740" s="18" t="s">
        <v>134</v>
      </c>
      <c r="D740" s="135" t="s">
        <v>145</v>
      </c>
      <c r="E740" s="135"/>
      <c r="F740" s="135" t="s">
        <v>91</v>
      </c>
      <c r="G740" s="135" t="s">
        <v>173</v>
      </c>
      <c r="H740" s="138"/>
      <c r="I740" s="141"/>
      <c r="J740" s="141">
        <f t="shared" si="29"/>
        <v>0</v>
      </c>
      <c r="K740" s="141">
        <f t="shared" si="30"/>
        <v>0</v>
      </c>
      <c r="L740" s="147"/>
      <c r="M740" s="130"/>
      <c r="N740" s="130"/>
      <c r="O740" s="130"/>
      <c r="P740" s="130"/>
      <c r="Q740" s="130" t="s">
        <v>2</v>
      </c>
      <c r="R740" s="130"/>
      <c r="S740" s="120"/>
    </row>
    <row r="741" spans="1:19" ht="13.25" customHeight="1" thickBot="1">
      <c r="A741" s="178"/>
      <c r="B741" s="136"/>
      <c r="C741" s="20" t="s">
        <v>142</v>
      </c>
      <c r="D741" s="136" t="s">
        <v>145</v>
      </c>
      <c r="E741" s="136"/>
      <c r="F741" s="136" t="s">
        <v>91</v>
      </c>
      <c r="G741" s="136" t="s">
        <v>173</v>
      </c>
      <c r="H741" s="138"/>
      <c r="I741" s="142"/>
      <c r="J741" s="142">
        <f t="shared" si="29"/>
        <v>0</v>
      </c>
      <c r="K741" s="142">
        <f t="shared" si="30"/>
        <v>0</v>
      </c>
      <c r="L741" s="148"/>
      <c r="M741" s="123"/>
      <c r="N741" s="123"/>
      <c r="O741" s="123"/>
      <c r="P741" s="123"/>
      <c r="Q741" s="123" t="s">
        <v>2</v>
      </c>
      <c r="R741" s="123"/>
      <c r="S741" s="121"/>
    </row>
    <row r="742" spans="1:19" ht="13.25" customHeight="1">
      <c r="A742" s="176" t="s">
        <v>4</v>
      </c>
      <c r="B742" s="134" t="s">
        <v>83</v>
      </c>
      <c r="C742" s="16" t="s">
        <v>113</v>
      </c>
      <c r="D742" s="134" t="s">
        <v>145</v>
      </c>
      <c r="E742" s="134"/>
      <c r="F742" s="134" t="s">
        <v>91</v>
      </c>
      <c r="G742" s="134" t="s">
        <v>174</v>
      </c>
      <c r="H742" s="180"/>
      <c r="I742" s="140">
        <v>2.2896489871052701</v>
      </c>
      <c r="J742" s="140">
        <f t="shared" si="29"/>
        <v>2.2896489871052701</v>
      </c>
      <c r="K742" s="140">
        <f t="shared" si="30"/>
        <v>96.165257458421337</v>
      </c>
      <c r="L742" s="146"/>
      <c r="M742" s="122"/>
      <c r="N742" s="122"/>
      <c r="O742" s="122"/>
      <c r="P742" s="122"/>
      <c r="Q742" s="122" t="s">
        <v>2</v>
      </c>
      <c r="R742" s="122">
        <v>80</v>
      </c>
      <c r="S742" s="119">
        <v>4820197141845</v>
      </c>
    </row>
    <row r="743" spans="1:19" ht="13.25" customHeight="1">
      <c r="A743" s="177"/>
      <c r="B743" s="135"/>
      <c r="C743" s="3" t="s">
        <v>115</v>
      </c>
      <c r="D743" s="135" t="s">
        <v>145</v>
      </c>
      <c r="E743" s="135"/>
      <c r="F743" s="135" t="s">
        <v>91</v>
      </c>
      <c r="G743" s="135" t="s">
        <v>174</v>
      </c>
      <c r="H743" s="180"/>
      <c r="I743" s="141"/>
      <c r="J743" s="141">
        <f t="shared" si="29"/>
        <v>0</v>
      </c>
      <c r="K743" s="141">
        <f t="shared" si="30"/>
        <v>0</v>
      </c>
      <c r="L743" s="147"/>
      <c r="M743" s="130"/>
      <c r="N743" s="130"/>
      <c r="O743" s="130"/>
      <c r="P743" s="130"/>
      <c r="Q743" s="130" t="s">
        <v>2</v>
      </c>
      <c r="R743" s="130"/>
      <c r="S743" s="120"/>
    </row>
    <row r="744" spans="1:19" ht="13.25" customHeight="1">
      <c r="A744" s="177"/>
      <c r="B744" s="135"/>
      <c r="C744" s="3" t="s">
        <v>128</v>
      </c>
      <c r="D744" s="135" t="s">
        <v>145</v>
      </c>
      <c r="E744" s="135"/>
      <c r="F744" s="135" t="s">
        <v>91</v>
      </c>
      <c r="G744" s="135" t="s">
        <v>174</v>
      </c>
      <c r="H744" s="180"/>
      <c r="I744" s="141"/>
      <c r="J744" s="141">
        <f t="shared" si="29"/>
        <v>0</v>
      </c>
      <c r="K744" s="141">
        <f t="shared" si="30"/>
        <v>0</v>
      </c>
      <c r="L744" s="147"/>
      <c r="M744" s="130"/>
      <c r="N744" s="130"/>
      <c r="O744" s="130"/>
      <c r="P744" s="130"/>
      <c r="Q744" s="130" t="s">
        <v>2</v>
      </c>
      <c r="R744" s="130"/>
      <c r="S744" s="120"/>
    </row>
    <row r="745" spans="1:19" ht="13.25" customHeight="1">
      <c r="A745" s="177"/>
      <c r="B745" s="135"/>
      <c r="C745" s="18" t="s">
        <v>13</v>
      </c>
      <c r="D745" s="135" t="s">
        <v>145</v>
      </c>
      <c r="E745" s="135"/>
      <c r="F745" s="135" t="s">
        <v>91</v>
      </c>
      <c r="G745" s="135" t="s">
        <v>174</v>
      </c>
      <c r="H745" s="180"/>
      <c r="I745" s="141"/>
      <c r="J745" s="141">
        <f t="shared" si="29"/>
        <v>0</v>
      </c>
      <c r="K745" s="141">
        <f t="shared" si="30"/>
        <v>0</v>
      </c>
      <c r="L745" s="147"/>
      <c r="M745" s="130"/>
      <c r="N745" s="130"/>
      <c r="O745" s="130"/>
      <c r="P745" s="130"/>
      <c r="Q745" s="130" t="s">
        <v>2</v>
      </c>
      <c r="R745" s="130"/>
      <c r="S745" s="120"/>
    </row>
    <row r="746" spans="1:19" ht="13.25" customHeight="1">
      <c r="A746" s="177"/>
      <c r="B746" s="135"/>
      <c r="C746" s="18" t="s">
        <v>167</v>
      </c>
      <c r="D746" s="135" t="s">
        <v>145</v>
      </c>
      <c r="E746" s="135"/>
      <c r="F746" s="135" t="s">
        <v>91</v>
      </c>
      <c r="G746" s="135" t="s">
        <v>174</v>
      </c>
      <c r="H746" s="180"/>
      <c r="I746" s="141"/>
      <c r="J746" s="141">
        <f t="shared" si="29"/>
        <v>0</v>
      </c>
      <c r="K746" s="141">
        <f t="shared" si="30"/>
        <v>0</v>
      </c>
      <c r="L746" s="147"/>
      <c r="M746" s="130"/>
      <c r="N746" s="130"/>
      <c r="O746" s="130"/>
      <c r="P746" s="130"/>
      <c r="Q746" s="130" t="s">
        <v>2</v>
      </c>
      <c r="R746" s="130"/>
      <c r="S746" s="120"/>
    </row>
    <row r="747" spans="1:19" ht="13.25" customHeight="1">
      <c r="A747" s="177"/>
      <c r="B747" s="135"/>
      <c r="C747" s="18" t="s">
        <v>134</v>
      </c>
      <c r="D747" s="135" t="s">
        <v>145</v>
      </c>
      <c r="E747" s="135"/>
      <c r="F747" s="135" t="s">
        <v>91</v>
      </c>
      <c r="G747" s="135" t="s">
        <v>174</v>
      </c>
      <c r="H747" s="180"/>
      <c r="I747" s="141"/>
      <c r="J747" s="141">
        <f t="shared" si="29"/>
        <v>0</v>
      </c>
      <c r="K747" s="141">
        <f t="shared" si="30"/>
        <v>0</v>
      </c>
      <c r="L747" s="147"/>
      <c r="M747" s="130"/>
      <c r="N747" s="130"/>
      <c r="O747" s="130"/>
      <c r="P747" s="130"/>
      <c r="Q747" s="130" t="s">
        <v>2</v>
      </c>
      <c r="R747" s="130"/>
      <c r="S747" s="120"/>
    </row>
    <row r="748" spans="1:19" ht="13.25" customHeight="1" thickBot="1">
      <c r="A748" s="178"/>
      <c r="B748" s="136"/>
      <c r="C748" s="22" t="s">
        <v>142</v>
      </c>
      <c r="D748" s="136" t="s">
        <v>145</v>
      </c>
      <c r="E748" s="136"/>
      <c r="F748" s="136" t="s">
        <v>91</v>
      </c>
      <c r="G748" s="136" t="s">
        <v>174</v>
      </c>
      <c r="H748" s="180"/>
      <c r="I748" s="142"/>
      <c r="J748" s="142">
        <f t="shared" si="29"/>
        <v>0</v>
      </c>
      <c r="K748" s="142">
        <f t="shared" si="30"/>
        <v>0</v>
      </c>
      <c r="L748" s="148"/>
      <c r="M748" s="123"/>
      <c r="N748" s="123"/>
      <c r="O748" s="123"/>
      <c r="P748" s="123"/>
      <c r="Q748" s="123" t="s">
        <v>2</v>
      </c>
      <c r="R748" s="123"/>
      <c r="S748" s="121"/>
    </row>
    <row r="749" spans="1:19" ht="13.25" hidden="1" customHeight="1">
      <c r="A749" s="161" t="s">
        <v>108</v>
      </c>
      <c r="B749" s="230" t="s">
        <v>109</v>
      </c>
      <c r="C749" s="71" t="s">
        <v>146</v>
      </c>
      <c r="D749" s="224" t="s">
        <v>145</v>
      </c>
      <c r="E749" s="167"/>
      <c r="F749" s="224" t="s">
        <v>91</v>
      </c>
      <c r="G749" s="227" t="s">
        <v>175</v>
      </c>
      <c r="H749" s="182"/>
      <c r="I749" s="140">
        <v>1.2581</v>
      </c>
      <c r="J749" s="140">
        <f>I749*(1-($I$2+$I$3))*(1-$I$4)</f>
        <v>1.2581</v>
      </c>
      <c r="K749" s="143">
        <f t="shared" si="30"/>
        <v>52.840200000000003</v>
      </c>
      <c r="L749" s="146"/>
      <c r="M749" s="158"/>
      <c r="N749" s="158"/>
      <c r="O749" s="158"/>
      <c r="P749" s="158"/>
      <c r="Q749" s="158" t="s">
        <v>2</v>
      </c>
      <c r="R749" s="158" t="s">
        <v>111</v>
      </c>
      <c r="S749" s="119">
        <v>4820197143306</v>
      </c>
    </row>
    <row r="750" spans="1:19" ht="17" customHeight="1">
      <c r="A750" s="162"/>
      <c r="B750" s="231"/>
      <c r="C750" s="72" t="s">
        <v>9</v>
      </c>
      <c r="D750" s="225"/>
      <c r="E750" s="168"/>
      <c r="F750" s="225"/>
      <c r="G750" s="228"/>
      <c r="H750" s="182"/>
      <c r="I750" s="141"/>
      <c r="J750" s="141">
        <f t="shared" si="29"/>
        <v>0</v>
      </c>
      <c r="K750" s="144">
        <f t="shared" si="30"/>
        <v>0</v>
      </c>
      <c r="L750" s="147"/>
      <c r="M750" s="159"/>
      <c r="N750" s="159"/>
      <c r="O750" s="159"/>
      <c r="P750" s="159"/>
      <c r="Q750" s="159"/>
      <c r="R750" s="159"/>
      <c r="S750" s="120"/>
    </row>
    <row r="751" spans="1:19" ht="17" customHeight="1">
      <c r="A751" s="162"/>
      <c r="B751" s="231"/>
      <c r="C751" s="72" t="s">
        <v>123</v>
      </c>
      <c r="D751" s="225"/>
      <c r="E751" s="168"/>
      <c r="F751" s="225"/>
      <c r="G751" s="228"/>
      <c r="H751" s="182"/>
      <c r="I751" s="141"/>
      <c r="J751" s="141">
        <f t="shared" si="29"/>
        <v>0</v>
      </c>
      <c r="K751" s="144">
        <f t="shared" si="30"/>
        <v>0</v>
      </c>
      <c r="L751" s="147"/>
      <c r="M751" s="159"/>
      <c r="N751" s="159"/>
      <c r="O751" s="159"/>
      <c r="P751" s="159"/>
      <c r="Q751" s="159"/>
      <c r="R751" s="159"/>
      <c r="S751" s="120"/>
    </row>
    <row r="752" spans="1:19" ht="17" customHeight="1">
      <c r="A752" s="162"/>
      <c r="B752" s="231"/>
      <c r="C752" s="72" t="s">
        <v>128</v>
      </c>
      <c r="D752" s="225"/>
      <c r="E752" s="168"/>
      <c r="F752" s="225"/>
      <c r="G752" s="228"/>
      <c r="H752" s="182"/>
      <c r="I752" s="141"/>
      <c r="J752" s="141">
        <f t="shared" si="29"/>
        <v>0</v>
      </c>
      <c r="K752" s="144">
        <f t="shared" si="30"/>
        <v>0</v>
      </c>
      <c r="L752" s="147"/>
      <c r="M752" s="159"/>
      <c r="N752" s="159"/>
      <c r="O752" s="159"/>
      <c r="P752" s="159"/>
      <c r="Q752" s="159"/>
      <c r="R752" s="159"/>
      <c r="S752" s="120"/>
    </row>
    <row r="753" spans="1:19" ht="17" customHeight="1">
      <c r="A753" s="162"/>
      <c r="B753" s="231"/>
      <c r="C753" s="72" t="s">
        <v>131</v>
      </c>
      <c r="D753" s="225"/>
      <c r="E753" s="168"/>
      <c r="F753" s="225"/>
      <c r="G753" s="228"/>
      <c r="H753" s="182"/>
      <c r="I753" s="141"/>
      <c r="J753" s="141">
        <f t="shared" si="29"/>
        <v>0</v>
      </c>
      <c r="K753" s="144">
        <f t="shared" si="30"/>
        <v>0</v>
      </c>
      <c r="L753" s="147"/>
      <c r="M753" s="159"/>
      <c r="N753" s="159"/>
      <c r="O753" s="159"/>
      <c r="P753" s="159"/>
      <c r="Q753" s="159"/>
      <c r="R753" s="159"/>
      <c r="S753" s="120"/>
    </row>
    <row r="754" spans="1:19" ht="17" customHeight="1">
      <c r="A754" s="162"/>
      <c r="B754" s="231"/>
      <c r="C754" s="72" t="s">
        <v>132</v>
      </c>
      <c r="D754" s="225"/>
      <c r="E754" s="168"/>
      <c r="F754" s="225"/>
      <c r="G754" s="228"/>
      <c r="H754" s="182"/>
      <c r="I754" s="141"/>
      <c r="J754" s="141">
        <f t="shared" si="29"/>
        <v>0</v>
      </c>
      <c r="K754" s="144">
        <f t="shared" si="30"/>
        <v>0</v>
      </c>
      <c r="L754" s="147"/>
      <c r="M754" s="159"/>
      <c r="N754" s="159"/>
      <c r="O754" s="159"/>
      <c r="P754" s="159"/>
      <c r="Q754" s="159"/>
      <c r="R754" s="159"/>
      <c r="S754" s="120"/>
    </row>
    <row r="755" spans="1:19" ht="13.25" customHeight="1">
      <c r="A755" s="162"/>
      <c r="B755" s="231"/>
      <c r="C755" s="72" t="s">
        <v>134</v>
      </c>
      <c r="D755" s="225"/>
      <c r="E755" s="168"/>
      <c r="F755" s="225"/>
      <c r="G755" s="228"/>
      <c r="H755" s="182"/>
      <c r="I755" s="141"/>
      <c r="J755" s="141">
        <f t="shared" si="29"/>
        <v>0</v>
      </c>
      <c r="K755" s="144">
        <f t="shared" si="30"/>
        <v>0</v>
      </c>
      <c r="L755" s="147"/>
      <c r="M755" s="159"/>
      <c r="N755" s="159"/>
      <c r="O755" s="159"/>
      <c r="P755" s="159"/>
      <c r="Q755" s="159"/>
      <c r="R755" s="159"/>
      <c r="S755" s="120"/>
    </row>
    <row r="756" spans="1:19" ht="13.25" customHeight="1" thickBot="1">
      <c r="A756" s="163"/>
      <c r="B756" s="232"/>
      <c r="C756" s="73" t="s">
        <v>142</v>
      </c>
      <c r="D756" s="226"/>
      <c r="E756" s="169"/>
      <c r="F756" s="226"/>
      <c r="G756" s="229"/>
      <c r="H756" s="183"/>
      <c r="I756" s="142"/>
      <c r="J756" s="142">
        <f t="shared" si="29"/>
        <v>0</v>
      </c>
      <c r="K756" s="145">
        <f t="shared" si="30"/>
        <v>0</v>
      </c>
      <c r="L756" s="148"/>
      <c r="M756" s="160"/>
      <c r="N756" s="160"/>
      <c r="O756" s="160"/>
      <c r="P756" s="160"/>
      <c r="Q756" s="160"/>
      <c r="R756" s="160"/>
      <c r="S756" s="121"/>
    </row>
    <row r="757" spans="1:19" ht="13.25" customHeight="1">
      <c r="A757" s="161" t="s">
        <v>110</v>
      </c>
      <c r="B757" s="230" t="s">
        <v>109</v>
      </c>
      <c r="C757" s="71" t="s">
        <v>146</v>
      </c>
      <c r="D757" s="224" t="s">
        <v>145</v>
      </c>
      <c r="E757" s="167"/>
      <c r="F757" s="224" t="s">
        <v>91</v>
      </c>
      <c r="G757" s="224" t="s">
        <v>176</v>
      </c>
      <c r="H757" s="137"/>
      <c r="I757" s="140">
        <v>1.2581</v>
      </c>
      <c r="J757" s="140">
        <f t="shared" ref="J757:J764" si="31">I757*(1-($I$2+$I$3))*(1-$I$4)</f>
        <v>1.2581</v>
      </c>
      <c r="K757" s="143">
        <f t="shared" ref="K757:K764" si="32">J757*$I$5</f>
        <v>52.840200000000003</v>
      </c>
      <c r="L757" s="146"/>
      <c r="M757" s="158"/>
      <c r="N757" s="158"/>
      <c r="O757" s="158"/>
      <c r="P757" s="158"/>
      <c r="Q757" s="158" t="s">
        <v>2</v>
      </c>
      <c r="R757" s="158" t="s">
        <v>111</v>
      </c>
      <c r="S757" s="119">
        <v>4820197143320</v>
      </c>
    </row>
    <row r="758" spans="1:19" ht="19.25" customHeight="1">
      <c r="A758" s="162"/>
      <c r="B758" s="231"/>
      <c r="C758" s="72" t="s">
        <v>9</v>
      </c>
      <c r="D758" s="225"/>
      <c r="E758" s="168"/>
      <c r="F758" s="225"/>
      <c r="G758" s="225"/>
      <c r="H758" s="138"/>
      <c r="I758" s="141"/>
      <c r="J758" s="141">
        <f t="shared" si="31"/>
        <v>0</v>
      </c>
      <c r="K758" s="144">
        <f t="shared" si="32"/>
        <v>0</v>
      </c>
      <c r="L758" s="147"/>
      <c r="M758" s="159"/>
      <c r="N758" s="159"/>
      <c r="O758" s="159"/>
      <c r="P758" s="159"/>
      <c r="Q758" s="159"/>
      <c r="R758" s="159"/>
      <c r="S758" s="120"/>
    </row>
    <row r="759" spans="1:19" ht="19.25" customHeight="1">
      <c r="A759" s="162"/>
      <c r="B759" s="231"/>
      <c r="C759" s="72" t="s">
        <v>123</v>
      </c>
      <c r="D759" s="225"/>
      <c r="E759" s="168"/>
      <c r="F759" s="225"/>
      <c r="G759" s="225"/>
      <c r="H759" s="138"/>
      <c r="I759" s="141"/>
      <c r="J759" s="141">
        <f t="shared" si="31"/>
        <v>0</v>
      </c>
      <c r="K759" s="144">
        <f t="shared" si="32"/>
        <v>0</v>
      </c>
      <c r="L759" s="147"/>
      <c r="M759" s="159"/>
      <c r="N759" s="159"/>
      <c r="O759" s="159"/>
      <c r="P759" s="159"/>
      <c r="Q759" s="159"/>
      <c r="R759" s="159"/>
      <c r="S759" s="120"/>
    </row>
    <row r="760" spans="1:19" ht="19.25" customHeight="1">
      <c r="A760" s="162"/>
      <c r="B760" s="231"/>
      <c r="C760" s="72" t="s">
        <v>128</v>
      </c>
      <c r="D760" s="225"/>
      <c r="E760" s="168"/>
      <c r="F760" s="225"/>
      <c r="G760" s="225"/>
      <c r="H760" s="138"/>
      <c r="I760" s="141"/>
      <c r="J760" s="141">
        <f t="shared" si="31"/>
        <v>0</v>
      </c>
      <c r="K760" s="144">
        <f t="shared" si="32"/>
        <v>0</v>
      </c>
      <c r="L760" s="147"/>
      <c r="M760" s="159"/>
      <c r="N760" s="159"/>
      <c r="O760" s="159"/>
      <c r="P760" s="159"/>
      <c r="Q760" s="159"/>
      <c r="R760" s="159"/>
      <c r="S760" s="120"/>
    </row>
    <row r="761" spans="1:19" ht="19.25" customHeight="1">
      <c r="A761" s="162"/>
      <c r="B761" s="231"/>
      <c r="C761" s="72" t="s">
        <v>131</v>
      </c>
      <c r="D761" s="225"/>
      <c r="E761" s="168"/>
      <c r="F761" s="225"/>
      <c r="G761" s="225"/>
      <c r="H761" s="138"/>
      <c r="I761" s="141"/>
      <c r="J761" s="141">
        <f t="shared" si="31"/>
        <v>0</v>
      </c>
      <c r="K761" s="144">
        <f t="shared" si="32"/>
        <v>0</v>
      </c>
      <c r="L761" s="147"/>
      <c r="M761" s="159"/>
      <c r="N761" s="159"/>
      <c r="O761" s="159"/>
      <c r="P761" s="159"/>
      <c r="Q761" s="159"/>
      <c r="R761" s="159"/>
      <c r="S761" s="120"/>
    </row>
    <row r="762" spans="1:19" ht="19.25" customHeight="1">
      <c r="A762" s="162"/>
      <c r="B762" s="231"/>
      <c r="C762" s="72" t="s">
        <v>132</v>
      </c>
      <c r="D762" s="225"/>
      <c r="E762" s="168"/>
      <c r="F762" s="225"/>
      <c r="G762" s="225"/>
      <c r="H762" s="138"/>
      <c r="I762" s="141"/>
      <c r="J762" s="141">
        <f t="shared" si="31"/>
        <v>0</v>
      </c>
      <c r="K762" s="144">
        <f t="shared" si="32"/>
        <v>0</v>
      </c>
      <c r="L762" s="147"/>
      <c r="M762" s="159"/>
      <c r="N762" s="159"/>
      <c r="O762" s="159"/>
      <c r="P762" s="159"/>
      <c r="Q762" s="159"/>
      <c r="R762" s="159"/>
      <c r="S762" s="120"/>
    </row>
    <row r="763" spans="1:19" ht="13.25" customHeight="1">
      <c r="A763" s="162"/>
      <c r="B763" s="231"/>
      <c r="C763" s="72" t="s">
        <v>134</v>
      </c>
      <c r="D763" s="225"/>
      <c r="E763" s="168"/>
      <c r="F763" s="225"/>
      <c r="G763" s="225"/>
      <c r="H763" s="138"/>
      <c r="I763" s="141"/>
      <c r="J763" s="141">
        <f t="shared" si="31"/>
        <v>0</v>
      </c>
      <c r="K763" s="144">
        <f t="shared" si="32"/>
        <v>0</v>
      </c>
      <c r="L763" s="147"/>
      <c r="M763" s="159"/>
      <c r="N763" s="159"/>
      <c r="O763" s="159"/>
      <c r="P763" s="159"/>
      <c r="Q763" s="159"/>
      <c r="R763" s="159"/>
      <c r="S763" s="120"/>
    </row>
    <row r="764" spans="1:19" ht="13.25" customHeight="1" thickBot="1">
      <c r="A764" s="163"/>
      <c r="B764" s="232"/>
      <c r="C764" s="73" t="s">
        <v>142</v>
      </c>
      <c r="D764" s="226"/>
      <c r="E764" s="169"/>
      <c r="F764" s="226"/>
      <c r="G764" s="226"/>
      <c r="H764" s="139"/>
      <c r="I764" s="142"/>
      <c r="J764" s="142">
        <f t="shared" si="31"/>
        <v>0</v>
      </c>
      <c r="K764" s="145">
        <f t="shared" si="32"/>
        <v>0</v>
      </c>
      <c r="L764" s="148"/>
      <c r="M764" s="160"/>
      <c r="N764" s="160"/>
      <c r="O764" s="160"/>
      <c r="P764" s="160"/>
      <c r="Q764" s="160"/>
      <c r="R764" s="160"/>
      <c r="S764" s="121"/>
    </row>
    <row r="765" spans="1:19" ht="29.45" customHeight="1">
      <c r="A765" s="157" t="s">
        <v>99</v>
      </c>
      <c r="B765" s="122" t="s">
        <v>26</v>
      </c>
      <c r="C765" s="16" t="s">
        <v>143</v>
      </c>
      <c r="D765" s="122" t="s">
        <v>145</v>
      </c>
      <c r="E765" s="122"/>
      <c r="F765" s="122" t="s">
        <v>91</v>
      </c>
      <c r="G765" s="122" t="s">
        <v>177</v>
      </c>
      <c r="H765" s="137"/>
      <c r="I765" s="140">
        <v>5.1770116978765852</v>
      </c>
      <c r="J765" s="140">
        <f t="shared" si="29"/>
        <v>5.1770116978765852</v>
      </c>
      <c r="K765" s="140">
        <f t="shared" si="30"/>
        <v>217.43449131081658</v>
      </c>
      <c r="L765" s="146"/>
      <c r="M765" s="122"/>
      <c r="N765" s="122"/>
      <c r="O765" s="122"/>
      <c r="P765" s="122"/>
      <c r="Q765" s="122" t="s">
        <v>2</v>
      </c>
      <c r="R765" s="122">
        <v>24</v>
      </c>
      <c r="S765" s="119">
        <v>4820058225677</v>
      </c>
    </row>
    <row r="766" spans="1:19" ht="29.45" customHeight="1">
      <c r="A766" s="149"/>
      <c r="B766" s="130"/>
      <c r="C766" s="18" t="s">
        <v>134</v>
      </c>
      <c r="D766" s="130" t="s">
        <v>145</v>
      </c>
      <c r="E766" s="130"/>
      <c r="F766" s="130" t="s">
        <v>91</v>
      </c>
      <c r="G766" s="130" t="s">
        <v>177</v>
      </c>
      <c r="H766" s="138"/>
      <c r="I766" s="141"/>
      <c r="J766" s="141">
        <f t="shared" si="29"/>
        <v>0</v>
      </c>
      <c r="K766" s="141">
        <f t="shared" si="30"/>
        <v>0</v>
      </c>
      <c r="L766" s="147"/>
      <c r="M766" s="130"/>
      <c r="N766" s="130"/>
      <c r="O766" s="130"/>
      <c r="P766" s="130"/>
      <c r="Q766" s="130" t="s">
        <v>2</v>
      </c>
      <c r="R766" s="130"/>
      <c r="S766" s="120"/>
    </row>
    <row r="767" spans="1:19" ht="29.45" customHeight="1" thickBot="1">
      <c r="A767" s="150"/>
      <c r="B767" s="123"/>
      <c r="C767" s="21" t="s">
        <v>142</v>
      </c>
      <c r="D767" s="123" t="s">
        <v>145</v>
      </c>
      <c r="E767" s="123"/>
      <c r="F767" s="123" t="s">
        <v>91</v>
      </c>
      <c r="G767" s="123" t="s">
        <v>177</v>
      </c>
      <c r="H767" s="139"/>
      <c r="I767" s="142"/>
      <c r="J767" s="142">
        <f t="shared" si="29"/>
        <v>0</v>
      </c>
      <c r="K767" s="142">
        <f t="shared" si="30"/>
        <v>0</v>
      </c>
      <c r="L767" s="148"/>
      <c r="M767" s="123"/>
      <c r="N767" s="123"/>
      <c r="O767" s="123"/>
      <c r="P767" s="123"/>
      <c r="Q767" s="123" t="s">
        <v>2</v>
      </c>
      <c r="R767" s="123"/>
      <c r="S767" s="121"/>
    </row>
    <row r="768" spans="1:19" ht="29.45" customHeight="1">
      <c r="A768" s="157" t="s">
        <v>99</v>
      </c>
      <c r="B768" s="122" t="s">
        <v>15</v>
      </c>
      <c r="C768" s="17" t="s">
        <v>134</v>
      </c>
      <c r="D768" s="122" t="s">
        <v>145</v>
      </c>
      <c r="E768" s="122"/>
      <c r="F768" s="122" t="s">
        <v>91</v>
      </c>
      <c r="G768" s="122" t="s">
        <v>177</v>
      </c>
      <c r="H768" s="137"/>
      <c r="I768" s="140">
        <v>5.1770116978765852</v>
      </c>
      <c r="J768" s="140">
        <f t="shared" si="29"/>
        <v>5.1770116978765852</v>
      </c>
      <c r="K768" s="140">
        <f t="shared" si="30"/>
        <v>217.43449131081658</v>
      </c>
      <c r="L768" s="146"/>
      <c r="M768" s="122"/>
      <c r="N768" s="122"/>
      <c r="O768" s="122"/>
      <c r="P768" s="122"/>
      <c r="Q768" s="122" t="s">
        <v>2</v>
      </c>
      <c r="R768" s="122">
        <v>24</v>
      </c>
      <c r="S768" s="119">
        <v>4820058229279</v>
      </c>
    </row>
    <row r="769" spans="1:19" ht="29.45" customHeight="1">
      <c r="A769" s="149"/>
      <c r="B769" s="130"/>
      <c r="C769" s="3" t="s">
        <v>142</v>
      </c>
      <c r="D769" s="130" t="s">
        <v>145</v>
      </c>
      <c r="E769" s="130"/>
      <c r="F769" s="130" t="s">
        <v>91</v>
      </c>
      <c r="G769" s="130" t="s">
        <v>177</v>
      </c>
      <c r="H769" s="138"/>
      <c r="I769" s="141"/>
      <c r="J769" s="141">
        <f t="shared" si="29"/>
        <v>0</v>
      </c>
      <c r="K769" s="141">
        <f t="shared" si="30"/>
        <v>0</v>
      </c>
      <c r="L769" s="147"/>
      <c r="M769" s="130"/>
      <c r="N769" s="130"/>
      <c r="O769" s="130"/>
      <c r="P769" s="130"/>
      <c r="Q769" s="130" t="s">
        <v>2</v>
      </c>
      <c r="R769" s="130"/>
      <c r="S769" s="120"/>
    </row>
    <row r="770" spans="1:19" ht="29.45" customHeight="1" thickBot="1">
      <c r="A770" s="150"/>
      <c r="B770" s="123"/>
      <c r="C770" s="21" t="s">
        <v>142</v>
      </c>
      <c r="D770" s="123" t="s">
        <v>145</v>
      </c>
      <c r="E770" s="123"/>
      <c r="F770" s="123" t="s">
        <v>91</v>
      </c>
      <c r="G770" s="123" t="s">
        <v>177</v>
      </c>
      <c r="H770" s="139"/>
      <c r="I770" s="142"/>
      <c r="J770" s="142">
        <f t="shared" ref="J770:J821" si="33">I770*(1-($I$2+$I$3))*(1-$I$4)</f>
        <v>0</v>
      </c>
      <c r="K770" s="142">
        <f t="shared" ref="K770:K821" si="34">J770*$I$5</f>
        <v>0</v>
      </c>
      <c r="L770" s="148"/>
      <c r="M770" s="123"/>
      <c r="N770" s="123"/>
      <c r="O770" s="123"/>
      <c r="P770" s="123"/>
      <c r="Q770" s="123" t="s">
        <v>2</v>
      </c>
      <c r="R770" s="123"/>
      <c r="S770" s="121"/>
    </row>
    <row r="771" spans="1:19" ht="21" customHeight="1">
      <c r="A771" s="157" t="s">
        <v>88</v>
      </c>
      <c r="B771" s="122" t="s">
        <v>35</v>
      </c>
      <c r="C771" s="17" t="s">
        <v>113</v>
      </c>
      <c r="D771" s="122" t="s">
        <v>98</v>
      </c>
      <c r="E771" s="122" t="s">
        <v>100</v>
      </c>
      <c r="F771" s="122" t="s">
        <v>92</v>
      </c>
      <c r="G771" s="122" t="s">
        <v>178</v>
      </c>
      <c r="H771" s="137"/>
      <c r="I771" s="140">
        <v>3.8726844754241934</v>
      </c>
      <c r="J771" s="140">
        <f t="shared" si="33"/>
        <v>3.8726844754241934</v>
      </c>
      <c r="K771" s="140">
        <f t="shared" si="34"/>
        <v>162.65274796781611</v>
      </c>
      <c r="L771" s="146"/>
      <c r="M771" s="122"/>
      <c r="N771" s="122"/>
      <c r="O771" s="122"/>
      <c r="P771" s="122"/>
      <c r="Q771" s="122" t="s">
        <v>2</v>
      </c>
      <c r="R771" s="122">
        <v>20</v>
      </c>
      <c r="S771" s="119">
        <v>4820058229286</v>
      </c>
    </row>
    <row r="772" spans="1:19" ht="21" customHeight="1">
      <c r="A772" s="149"/>
      <c r="B772" s="130"/>
      <c r="C772" s="18" t="s">
        <v>118</v>
      </c>
      <c r="D772" s="130" t="s">
        <v>98</v>
      </c>
      <c r="E772" s="130" t="s">
        <v>100</v>
      </c>
      <c r="F772" s="130" t="s">
        <v>92</v>
      </c>
      <c r="G772" s="130" t="s">
        <v>178</v>
      </c>
      <c r="H772" s="138"/>
      <c r="I772" s="141"/>
      <c r="J772" s="141">
        <f t="shared" si="33"/>
        <v>0</v>
      </c>
      <c r="K772" s="141">
        <f t="shared" si="34"/>
        <v>0</v>
      </c>
      <c r="L772" s="147"/>
      <c r="M772" s="130"/>
      <c r="N772" s="130"/>
      <c r="O772" s="130"/>
      <c r="P772" s="130"/>
      <c r="Q772" s="130" t="s">
        <v>2</v>
      </c>
      <c r="R772" s="130"/>
      <c r="S772" s="120"/>
    </row>
    <row r="773" spans="1:19" ht="21" customHeight="1">
      <c r="A773" s="149"/>
      <c r="B773" s="130"/>
      <c r="C773" s="18" t="s">
        <v>128</v>
      </c>
      <c r="D773" s="130" t="s">
        <v>98</v>
      </c>
      <c r="E773" s="130" t="s">
        <v>100</v>
      </c>
      <c r="F773" s="130" t="s">
        <v>92</v>
      </c>
      <c r="G773" s="130" t="s">
        <v>178</v>
      </c>
      <c r="H773" s="138"/>
      <c r="I773" s="141"/>
      <c r="J773" s="141">
        <f t="shared" si="33"/>
        <v>0</v>
      </c>
      <c r="K773" s="141">
        <f t="shared" si="34"/>
        <v>0</v>
      </c>
      <c r="L773" s="147"/>
      <c r="M773" s="130"/>
      <c r="N773" s="130"/>
      <c r="O773" s="130"/>
      <c r="P773" s="130"/>
      <c r="Q773" s="130" t="s">
        <v>2</v>
      </c>
      <c r="R773" s="130"/>
      <c r="S773" s="120"/>
    </row>
    <row r="774" spans="1:19" ht="21" customHeight="1" thickBot="1">
      <c r="A774" s="150"/>
      <c r="B774" s="123"/>
      <c r="C774" s="21" t="s">
        <v>134</v>
      </c>
      <c r="D774" s="123" t="s">
        <v>98</v>
      </c>
      <c r="E774" s="123" t="s">
        <v>100</v>
      </c>
      <c r="F774" s="123" t="s">
        <v>92</v>
      </c>
      <c r="G774" s="123" t="s">
        <v>178</v>
      </c>
      <c r="H774" s="139"/>
      <c r="I774" s="142"/>
      <c r="J774" s="142">
        <f t="shared" si="33"/>
        <v>0</v>
      </c>
      <c r="K774" s="142">
        <f t="shared" si="34"/>
        <v>0</v>
      </c>
      <c r="L774" s="148"/>
      <c r="M774" s="123"/>
      <c r="N774" s="123"/>
      <c r="O774" s="123"/>
      <c r="P774" s="123"/>
      <c r="Q774" s="123" t="s">
        <v>2</v>
      </c>
      <c r="R774" s="123"/>
      <c r="S774" s="121"/>
    </row>
    <row r="775" spans="1:19" ht="41.45" customHeight="1">
      <c r="A775" s="157" t="s">
        <v>88</v>
      </c>
      <c r="B775" s="122" t="s">
        <v>35</v>
      </c>
      <c r="C775" s="17" t="s">
        <v>113</v>
      </c>
      <c r="D775" s="122" t="s">
        <v>98</v>
      </c>
      <c r="E775" s="122"/>
      <c r="F775" s="122" t="s">
        <v>92</v>
      </c>
      <c r="G775" s="122" t="s">
        <v>178</v>
      </c>
      <c r="H775" s="137"/>
      <c r="I775" s="140">
        <v>3.8726844754241934</v>
      </c>
      <c r="J775" s="140">
        <f t="shared" si="33"/>
        <v>3.8726844754241934</v>
      </c>
      <c r="K775" s="140">
        <f t="shared" si="34"/>
        <v>162.65274796781611</v>
      </c>
      <c r="L775" s="146"/>
      <c r="M775" s="122"/>
      <c r="N775" s="122"/>
      <c r="O775" s="122"/>
      <c r="P775" s="122"/>
      <c r="Q775" s="122" t="s">
        <v>2</v>
      </c>
      <c r="R775" s="122">
        <v>20</v>
      </c>
      <c r="S775" s="119">
        <v>4820058229286</v>
      </c>
    </row>
    <row r="776" spans="1:19" ht="41.45" customHeight="1" thickBot="1">
      <c r="A776" s="149"/>
      <c r="B776" s="130"/>
      <c r="C776" s="18" t="s">
        <v>118</v>
      </c>
      <c r="D776" s="130" t="s">
        <v>98</v>
      </c>
      <c r="E776" s="130"/>
      <c r="F776" s="130" t="s">
        <v>92</v>
      </c>
      <c r="G776" s="130" t="s">
        <v>178</v>
      </c>
      <c r="H776" s="138"/>
      <c r="I776" s="141"/>
      <c r="J776" s="141">
        <f t="shared" si="33"/>
        <v>0</v>
      </c>
      <c r="K776" s="141">
        <f t="shared" si="34"/>
        <v>0</v>
      </c>
      <c r="L776" s="147"/>
      <c r="M776" s="130"/>
      <c r="N776" s="130"/>
      <c r="O776" s="130"/>
      <c r="P776" s="130"/>
      <c r="Q776" s="130" t="s">
        <v>2</v>
      </c>
      <c r="R776" s="130"/>
      <c r="S776" s="120"/>
    </row>
    <row r="777" spans="1:19" ht="21" hidden="1" customHeight="1">
      <c r="A777" s="149"/>
      <c r="B777" s="130"/>
      <c r="C777" s="18" t="s">
        <v>128</v>
      </c>
      <c r="D777" s="130" t="s">
        <v>98</v>
      </c>
      <c r="E777" s="130"/>
      <c r="F777" s="130" t="s">
        <v>92</v>
      </c>
      <c r="G777" s="130" t="s">
        <v>178</v>
      </c>
      <c r="H777" s="138"/>
      <c r="I777" s="141"/>
      <c r="J777" s="141">
        <f t="shared" si="33"/>
        <v>0</v>
      </c>
      <c r="K777" s="141">
        <f t="shared" si="34"/>
        <v>0</v>
      </c>
      <c r="L777" s="147"/>
      <c r="M777" s="130"/>
      <c r="N777" s="130"/>
      <c r="O777" s="130"/>
      <c r="P777" s="130"/>
      <c r="Q777" s="130" t="s">
        <v>2</v>
      </c>
      <c r="R777" s="130"/>
      <c r="S777" s="120"/>
    </row>
    <row r="778" spans="1:19" ht="21" hidden="1" customHeight="1" thickBot="1">
      <c r="A778" s="150"/>
      <c r="B778" s="123"/>
      <c r="C778" s="21" t="s">
        <v>134</v>
      </c>
      <c r="D778" s="123" t="s">
        <v>98</v>
      </c>
      <c r="E778" s="123"/>
      <c r="F778" s="123" t="s">
        <v>92</v>
      </c>
      <c r="G778" s="123" t="s">
        <v>178</v>
      </c>
      <c r="H778" s="139"/>
      <c r="I778" s="142"/>
      <c r="J778" s="142">
        <f t="shared" si="33"/>
        <v>0</v>
      </c>
      <c r="K778" s="142">
        <f t="shared" si="34"/>
        <v>0</v>
      </c>
      <c r="L778" s="148"/>
      <c r="M778" s="123"/>
      <c r="N778" s="123"/>
      <c r="O778" s="123"/>
      <c r="P778" s="123"/>
      <c r="Q778" s="123" t="s">
        <v>2</v>
      </c>
      <c r="R778" s="123"/>
      <c r="S778" s="121"/>
    </row>
    <row r="779" spans="1:19" ht="20" customHeight="1">
      <c r="A779" s="161" t="s">
        <v>88</v>
      </c>
      <c r="B779" s="164" t="s">
        <v>204</v>
      </c>
      <c r="C779" s="71" t="s">
        <v>113</v>
      </c>
      <c r="D779" s="167" t="s">
        <v>98</v>
      </c>
      <c r="E779" s="167"/>
      <c r="F779" s="167" t="s">
        <v>92</v>
      </c>
      <c r="G779" s="167" t="s">
        <v>178</v>
      </c>
      <c r="H779" s="137"/>
      <c r="I779" s="140">
        <v>3.8726844754241898</v>
      </c>
      <c r="J779" s="140">
        <f t="shared" si="33"/>
        <v>3.8726844754241898</v>
      </c>
      <c r="K779" s="140">
        <f t="shared" si="34"/>
        <v>162.65274796781597</v>
      </c>
      <c r="L779" s="146"/>
      <c r="M779" s="122"/>
      <c r="N779" s="122"/>
      <c r="O779" s="122"/>
      <c r="P779" s="122"/>
      <c r="Q779" s="122" t="s">
        <v>2</v>
      </c>
      <c r="R779" s="122">
        <v>20</v>
      </c>
      <c r="S779" s="119">
        <v>4820197143542</v>
      </c>
    </row>
    <row r="780" spans="1:19" ht="20" customHeight="1">
      <c r="A780" s="162"/>
      <c r="B780" s="165"/>
      <c r="C780" s="91" t="s">
        <v>118</v>
      </c>
      <c r="D780" s="168" t="s">
        <v>98</v>
      </c>
      <c r="E780" s="168"/>
      <c r="F780" s="168" t="s">
        <v>51</v>
      </c>
      <c r="G780" s="168" t="s">
        <v>149</v>
      </c>
      <c r="H780" s="138"/>
      <c r="I780" s="141"/>
      <c r="J780" s="141">
        <f t="shared" si="33"/>
        <v>0</v>
      </c>
      <c r="K780" s="141">
        <f t="shared" si="34"/>
        <v>0</v>
      </c>
      <c r="L780" s="147"/>
      <c r="M780" s="130"/>
      <c r="N780" s="130"/>
      <c r="O780" s="130"/>
      <c r="P780" s="130"/>
      <c r="Q780" s="130" t="s">
        <v>2</v>
      </c>
      <c r="R780" s="130"/>
      <c r="S780" s="120"/>
    </row>
    <row r="781" spans="1:19" ht="20" customHeight="1">
      <c r="A781" s="162"/>
      <c r="B781" s="165"/>
      <c r="C781" s="72" t="s">
        <v>128</v>
      </c>
      <c r="D781" s="168" t="s">
        <v>98</v>
      </c>
      <c r="E781" s="168"/>
      <c r="F781" s="168" t="s">
        <v>51</v>
      </c>
      <c r="G781" s="168" t="s">
        <v>149</v>
      </c>
      <c r="H781" s="138"/>
      <c r="I781" s="141"/>
      <c r="J781" s="141">
        <f t="shared" si="33"/>
        <v>0</v>
      </c>
      <c r="K781" s="141">
        <f t="shared" si="34"/>
        <v>0</v>
      </c>
      <c r="L781" s="147"/>
      <c r="M781" s="130"/>
      <c r="N781" s="130"/>
      <c r="O781" s="130"/>
      <c r="P781" s="130"/>
      <c r="Q781" s="130" t="s">
        <v>2</v>
      </c>
      <c r="R781" s="130"/>
      <c r="S781" s="120"/>
    </row>
    <row r="782" spans="1:19" ht="20" customHeight="1" thickBot="1">
      <c r="A782" s="163"/>
      <c r="B782" s="166"/>
      <c r="C782" s="91" t="s">
        <v>134</v>
      </c>
      <c r="D782" s="169" t="s">
        <v>98</v>
      </c>
      <c r="E782" s="169"/>
      <c r="F782" s="169" t="s">
        <v>51</v>
      </c>
      <c r="G782" s="169" t="s">
        <v>149</v>
      </c>
      <c r="H782" s="139"/>
      <c r="I782" s="142"/>
      <c r="J782" s="142">
        <f t="shared" si="33"/>
        <v>0</v>
      </c>
      <c r="K782" s="142">
        <f t="shared" si="34"/>
        <v>0</v>
      </c>
      <c r="L782" s="148"/>
      <c r="M782" s="123"/>
      <c r="N782" s="123"/>
      <c r="O782" s="123"/>
      <c r="P782" s="123"/>
      <c r="Q782" s="123" t="s">
        <v>2</v>
      </c>
      <c r="R782" s="123"/>
      <c r="S782" s="121"/>
    </row>
    <row r="783" spans="1:19" ht="20" customHeight="1">
      <c r="A783" s="161" t="s">
        <v>88</v>
      </c>
      <c r="B783" s="164" t="s">
        <v>203</v>
      </c>
      <c r="C783" s="71" t="s">
        <v>113</v>
      </c>
      <c r="D783" s="167" t="s">
        <v>98</v>
      </c>
      <c r="E783" s="167"/>
      <c r="F783" s="167" t="s">
        <v>92</v>
      </c>
      <c r="G783" s="167" t="s">
        <v>178</v>
      </c>
      <c r="H783" s="137"/>
      <c r="I783" s="140">
        <v>3.8726844754241898</v>
      </c>
      <c r="J783" s="140">
        <f t="shared" si="33"/>
        <v>3.8726844754241898</v>
      </c>
      <c r="K783" s="140">
        <f t="shared" si="34"/>
        <v>162.65274796781597</v>
      </c>
      <c r="L783" s="146"/>
      <c r="M783" s="122"/>
      <c r="N783" s="122"/>
      <c r="O783" s="122"/>
      <c r="P783" s="122"/>
      <c r="Q783" s="122" t="s">
        <v>2</v>
      </c>
      <c r="R783" s="122">
        <v>20</v>
      </c>
      <c r="S783" s="119">
        <v>4820197143375</v>
      </c>
    </row>
    <row r="784" spans="1:19" ht="20" customHeight="1">
      <c r="A784" s="162"/>
      <c r="B784" s="165"/>
      <c r="C784" s="91" t="s">
        <v>118</v>
      </c>
      <c r="D784" s="168" t="s">
        <v>98</v>
      </c>
      <c r="E784" s="168"/>
      <c r="F784" s="168" t="s">
        <v>51</v>
      </c>
      <c r="G784" s="168" t="s">
        <v>149</v>
      </c>
      <c r="H784" s="138"/>
      <c r="I784" s="141"/>
      <c r="J784" s="141">
        <f t="shared" si="33"/>
        <v>0</v>
      </c>
      <c r="K784" s="141">
        <f t="shared" si="34"/>
        <v>0</v>
      </c>
      <c r="L784" s="147"/>
      <c r="M784" s="130"/>
      <c r="N784" s="130"/>
      <c r="O784" s="130"/>
      <c r="P784" s="130"/>
      <c r="Q784" s="130" t="s">
        <v>2</v>
      </c>
      <c r="R784" s="130"/>
      <c r="S784" s="120"/>
    </row>
    <row r="785" spans="1:19" ht="20" customHeight="1">
      <c r="A785" s="162"/>
      <c r="B785" s="165"/>
      <c r="C785" s="91" t="s">
        <v>134</v>
      </c>
      <c r="D785" s="168" t="s">
        <v>98</v>
      </c>
      <c r="E785" s="168"/>
      <c r="F785" s="168" t="s">
        <v>51</v>
      </c>
      <c r="G785" s="168" t="s">
        <v>149</v>
      </c>
      <c r="H785" s="138"/>
      <c r="I785" s="141"/>
      <c r="J785" s="141">
        <f t="shared" si="33"/>
        <v>0</v>
      </c>
      <c r="K785" s="141">
        <f t="shared" si="34"/>
        <v>0</v>
      </c>
      <c r="L785" s="147"/>
      <c r="M785" s="130"/>
      <c r="N785" s="130"/>
      <c r="O785" s="130"/>
      <c r="P785" s="130"/>
      <c r="Q785" s="130" t="s">
        <v>2</v>
      </c>
      <c r="R785" s="130"/>
      <c r="S785" s="120"/>
    </row>
    <row r="786" spans="1:19" ht="20" customHeight="1" thickBot="1">
      <c r="A786" s="163"/>
      <c r="B786" s="166"/>
      <c r="C786" s="92" t="s">
        <v>142</v>
      </c>
      <c r="D786" s="169" t="s">
        <v>98</v>
      </c>
      <c r="E786" s="169"/>
      <c r="F786" s="169" t="s">
        <v>51</v>
      </c>
      <c r="G786" s="169" t="s">
        <v>149</v>
      </c>
      <c r="H786" s="139"/>
      <c r="I786" s="142"/>
      <c r="J786" s="142">
        <f t="shared" si="33"/>
        <v>0</v>
      </c>
      <c r="K786" s="142">
        <f t="shared" si="34"/>
        <v>0</v>
      </c>
      <c r="L786" s="148"/>
      <c r="M786" s="123"/>
      <c r="N786" s="123"/>
      <c r="O786" s="123"/>
      <c r="P786" s="123"/>
      <c r="Q786" s="123" t="s">
        <v>2</v>
      </c>
      <c r="R786" s="123"/>
      <c r="S786" s="121"/>
    </row>
    <row r="787" spans="1:19" ht="27.6" customHeight="1">
      <c r="A787" s="157" t="s">
        <v>88</v>
      </c>
      <c r="B787" s="122" t="s">
        <v>26</v>
      </c>
      <c r="C787" s="17" t="s">
        <v>143</v>
      </c>
      <c r="D787" s="122" t="s">
        <v>145</v>
      </c>
      <c r="E787" s="122" t="s">
        <v>100</v>
      </c>
      <c r="F787" s="122" t="s">
        <v>92</v>
      </c>
      <c r="G787" s="122" t="s">
        <v>178</v>
      </c>
      <c r="H787" s="137"/>
      <c r="I787" s="140">
        <v>7.0618751367120645</v>
      </c>
      <c r="J787" s="140">
        <f t="shared" si="33"/>
        <v>7.0618751367120645</v>
      </c>
      <c r="K787" s="140">
        <f t="shared" si="34"/>
        <v>296.5987557419067</v>
      </c>
      <c r="L787" s="146"/>
      <c r="M787" s="122"/>
      <c r="N787" s="122"/>
      <c r="O787" s="122"/>
      <c r="P787" s="122"/>
      <c r="Q787" s="122" t="s">
        <v>2</v>
      </c>
      <c r="R787" s="122">
        <v>20</v>
      </c>
      <c r="S787" s="119">
        <v>4820058227350</v>
      </c>
    </row>
    <row r="788" spans="1:19" ht="27.6" customHeight="1">
      <c r="A788" s="149"/>
      <c r="B788" s="130"/>
      <c r="C788" s="18" t="s">
        <v>134</v>
      </c>
      <c r="D788" s="130" t="s">
        <v>145</v>
      </c>
      <c r="E788" s="130" t="s">
        <v>100</v>
      </c>
      <c r="F788" s="130" t="s">
        <v>92</v>
      </c>
      <c r="G788" s="130" t="s">
        <v>178</v>
      </c>
      <c r="H788" s="138"/>
      <c r="I788" s="141"/>
      <c r="J788" s="141">
        <f t="shared" si="33"/>
        <v>0</v>
      </c>
      <c r="K788" s="141">
        <f t="shared" si="34"/>
        <v>0</v>
      </c>
      <c r="L788" s="147"/>
      <c r="M788" s="130"/>
      <c r="N788" s="130"/>
      <c r="O788" s="130"/>
      <c r="P788" s="130"/>
      <c r="Q788" s="130" t="s">
        <v>2</v>
      </c>
      <c r="R788" s="130"/>
      <c r="S788" s="120"/>
    </row>
    <row r="789" spans="1:19" ht="27.6" customHeight="1" thickBot="1">
      <c r="A789" s="150"/>
      <c r="B789" s="123"/>
      <c r="C789" s="20" t="s">
        <v>114</v>
      </c>
      <c r="D789" s="123" t="s">
        <v>145</v>
      </c>
      <c r="E789" s="123" t="s">
        <v>100</v>
      </c>
      <c r="F789" s="123" t="s">
        <v>92</v>
      </c>
      <c r="G789" s="123" t="s">
        <v>178</v>
      </c>
      <c r="H789" s="139"/>
      <c r="I789" s="142"/>
      <c r="J789" s="142">
        <f t="shared" si="33"/>
        <v>0</v>
      </c>
      <c r="K789" s="142">
        <f t="shared" si="34"/>
        <v>0</v>
      </c>
      <c r="L789" s="148"/>
      <c r="M789" s="123"/>
      <c r="N789" s="123"/>
      <c r="O789" s="123"/>
      <c r="P789" s="123"/>
      <c r="Q789" s="123" t="s">
        <v>2</v>
      </c>
      <c r="R789" s="123"/>
      <c r="S789" s="121"/>
    </row>
    <row r="790" spans="1:19" ht="27.6" customHeight="1">
      <c r="A790" s="157" t="s">
        <v>88</v>
      </c>
      <c r="B790" s="122" t="s">
        <v>26</v>
      </c>
      <c r="C790" s="17" t="s">
        <v>143</v>
      </c>
      <c r="D790" s="122" t="s">
        <v>145</v>
      </c>
      <c r="E790" s="122"/>
      <c r="F790" s="122" t="s">
        <v>92</v>
      </c>
      <c r="G790" s="122" t="s">
        <v>178</v>
      </c>
      <c r="H790" s="137"/>
      <c r="I790" s="140">
        <v>7.0618751367120645</v>
      </c>
      <c r="J790" s="140">
        <f t="shared" si="33"/>
        <v>7.0618751367120645</v>
      </c>
      <c r="K790" s="140">
        <f t="shared" si="34"/>
        <v>296.5987557419067</v>
      </c>
      <c r="L790" s="146"/>
      <c r="M790" s="122"/>
      <c r="N790" s="122"/>
      <c r="O790" s="122"/>
      <c r="P790" s="122"/>
      <c r="Q790" s="122" t="s">
        <v>2</v>
      </c>
      <c r="R790" s="122">
        <v>20</v>
      </c>
      <c r="S790" s="119">
        <v>4820058227350</v>
      </c>
    </row>
    <row r="791" spans="1:19" ht="27.6" customHeight="1">
      <c r="A791" s="149"/>
      <c r="B791" s="130"/>
      <c r="C791" s="18" t="s">
        <v>134</v>
      </c>
      <c r="D791" s="130" t="s">
        <v>145</v>
      </c>
      <c r="E791" s="130"/>
      <c r="F791" s="130" t="s">
        <v>92</v>
      </c>
      <c r="G791" s="130" t="s">
        <v>178</v>
      </c>
      <c r="H791" s="138"/>
      <c r="I791" s="141"/>
      <c r="J791" s="141">
        <f t="shared" si="33"/>
        <v>0</v>
      </c>
      <c r="K791" s="141">
        <f t="shared" si="34"/>
        <v>0</v>
      </c>
      <c r="L791" s="147"/>
      <c r="M791" s="130"/>
      <c r="N791" s="130"/>
      <c r="O791" s="130"/>
      <c r="P791" s="130"/>
      <c r="Q791" s="130" t="s">
        <v>2</v>
      </c>
      <c r="R791" s="130"/>
      <c r="S791" s="120"/>
    </row>
    <row r="792" spans="1:19" ht="27.6" customHeight="1" thickBot="1">
      <c r="A792" s="150"/>
      <c r="B792" s="123"/>
      <c r="C792" s="20" t="s">
        <v>114</v>
      </c>
      <c r="D792" s="123" t="s">
        <v>145</v>
      </c>
      <c r="E792" s="123"/>
      <c r="F792" s="123" t="s">
        <v>92</v>
      </c>
      <c r="G792" s="123" t="s">
        <v>178</v>
      </c>
      <c r="H792" s="139"/>
      <c r="I792" s="142"/>
      <c r="J792" s="142">
        <f t="shared" si="33"/>
        <v>0</v>
      </c>
      <c r="K792" s="142">
        <f t="shared" si="34"/>
        <v>0</v>
      </c>
      <c r="L792" s="148"/>
      <c r="M792" s="123"/>
      <c r="N792" s="123"/>
      <c r="O792" s="123"/>
      <c r="P792" s="123"/>
      <c r="Q792" s="123" t="s">
        <v>2</v>
      </c>
      <c r="R792" s="123"/>
      <c r="S792" s="121"/>
    </row>
    <row r="793" spans="1:19" ht="27.6" customHeight="1">
      <c r="A793" s="124" t="s">
        <v>88</v>
      </c>
      <c r="B793" s="127" t="s">
        <v>215</v>
      </c>
      <c r="C793" s="97" t="s">
        <v>134</v>
      </c>
      <c r="D793" s="122" t="s">
        <v>145</v>
      </c>
      <c r="E793" s="131" t="s">
        <v>151</v>
      </c>
      <c r="F793" s="134" t="s">
        <v>92</v>
      </c>
      <c r="G793" s="134" t="s">
        <v>178</v>
      </c>
      <c r="H793" s="137"/>
      <c r="I793" s="140">
        <v>9.6999999999999993</v>
      </c>
      <c r="J793" s="140">
        <f>I793*(1-($I$2+$I$3))*(1-$I$4)</f>
        <v>9.6999999999999993</v>
      </c>
      <c r="K793" s="143">
        <f>J793*$I$5</f>
        <v>407.4</v>
      </c>
      <c r="L793" s="146"/>
      <c r="M793" s="122"/>
      <c r="N793" s="122"/>
      <c r="O793" s="122"/>
      <c r="P793" s="122"/>
      <c r="Q793" s="122" t="s">
        <v>2</v>
      </c>
      <c r="R793" s="122">
        <v>20</v>
      </c>
      <c r="S793" s="119">
        <v>4820197144068</v>
      </c>
    </row>
    <row r="794" spans="1:19" ht="27.6" customHeight="1" thickBot="1">
      <c r="A794" s="126"/>
      <c r="B794" s="129"/>
      <c r="C794" s="88" t="s">
        <v>142</v>
      </c>
      <c r="D794" s="123"/>
      <c r="E794" s="133"/>
      <c r="F794" s="136"/>
      <c r="G794" s="136"/>
      <c r="H794" s="139"/>
      <c r="I794" s="142"/>
      <c r="J794" s="142"/>
      <c r="K794" s="145"/>
      <c r="L794" s="148"/>
      <c r="M794" s="123"/>
      <c r="N794" s="123"/>
      <c r="O794" s="123"/>
      <c r="P794" s="123"/>
      <c r="Q794" s="123"/>
      <c r="R794" s="123"/>
      <c r="S794" s="121"/>
    </row>
    <row r="795" spans="1:19">
      <c r="A795" s="157" t="s">
        <v>89</v>
      </c>
      <c r="B795" s="122" t="s">
        <v>26</v>
      </c>
      <c r="C795" s="16" t="s">
        <v>146</v>
      </c>
      <c r="D795" s="122" t="s">
        <v>145</v>
      </c>
      <c r="E795" s="122"/>
      <c r="F795" s="122" t="s">
        <v>93</v>
      </c>
      <c r="G795" s="122" t="s">
        <v>179</v>
      </c>
      <c r="H795" s="137"/>
      <c r="I795" s="140">
        <v>1.6107284079084216</v>
      </c>
      <c r="J795" s="140">
        <f t="shared" si="33"/>
        <v>1.6107284079084216</v>
      </c>
      <c r="K795" s="140">
        <f t="shared" si="34"/>
        <v>67.650593132153716</v>
      </c>
      <c r="L795" s="146"/>
      <c r="M795" s="122"/>
      <c r="N795" s="122"/>
      <c r="O795" s="122"/>
      <c r="P795" s="122"/>
      <c r="Q795" s="122" t="s">
        <v>2</v>
      </c>
      <c r="R795" s="122">
        <v>120</v>
      </c>
      <c r="S795" s="119">
        <v>4820058229040</v>
      </c>
    </row>
    <row r="796" spans="1:19">
      <c r="A796" s="149"/>
      <c r="B796" s="130"/>
      <c r="C796" s="3" t="s">
        <v>117</v>
      </c>
      <c r="D796" s="130" t="s">
        <v>145</v>
      </c>
      <c r="E796" s="130"/>
      <c r="F796" s="130" t="s">
        <v>93</v>
      </c>
      <c r="G796" s="130" t="s">
        <v>179</v>
      </c>
      <c r="H796" s="138"/>
      <c r="I796" s="141"/>
      <c r="J796" s="141">
        <f t="shared" si="33"/>
        <v>0</v>
      </c>
      <c r="K796" s="141">
        <f t="shared" si="34"/>
        <v>0</v>
      </c>
      <c r="L796" s="147"/>
      <c r="M796" s="130"/>
      <c r="N796" s="130"/>
      <c r="O796" s="130"/>
      <c r="P796" s="130"/>
      <c r="Q796" s="130" t="s">
        <v>2</v>
      </c>
      <c r="R796" s="130"/>
      <c r="S796" s="120"/>
    </row>
    <row r="797" spans="1:19">
      <c r="A797" s="149"/>
      <c r="B797" s="130"/>
      <c r="C797" s="3" t="s">
        <v>118</v>
      </c>
      <c r="D797" s="130" t="s">
        <v>145</v>
      </c>
      <c r="E797" s="130"/>
      <c r="F797" s="130" t="s">
        <v>93</v>
      </c>
      <c r="G797" s="130" t="s">
        <v>179</v>
      </c>
      <c r="H797" s="138"/>
      <c r="I797" s="141"/>
      <c r="J797" s="141">
        <f t="shared" si="33"/>
        <v>0</v>
      </c>
      <c r="K797" s="141">
        <f t="shared" si="34"/>
        <v>0</v>
      </c>
      <c r="L797" s="147"/>
      <c r="M797" s="130"/>
      <c r="N797" s="130"/>
      <c r="O797" s="130"/>
      <c r="P797" s="130"/>
      <c r="Q797" s="130" t="s">
        <v>2</v>
      </c>
      <c r="R797" s="130"/>
      <c r="S797" s="120"/>
    </row>
    <row r="798" spans="1:19">
      <c r="A798" s="149"/>
      <c r="B798" s="130"/>
      <c r="C798" s="12" t="s">
        <v>143</v>
      </c>
      <c r="D798" s="130" t="s">
        <v>145</v>
      </c>
      <c r="E798" s="130"/>
      <c r="F798" s="130" t="s">
        <v>93</v>
      </c>
      <c r="G798" s="130" t="s">
        <v>179</v>
      </c>
      <c r="H798" s="138"/>
      <c r="I798" s="141"/>
      <c r="J798" s="141">
        <f t="shared" si="33"/>
        <v>0</v>
      </c>
      <c r="K798" s="141">
        <f t="shared" si="34"/>
        <v>0</v>
      </c>
      <c r="L798" s="147"/>
      <c r="M798" s="130"/>
      <c r="N798" s="130"/>
      <c r="O798" s="130"/>
      <c r="P798" s="130"/>
      <c r="Q798" s="130" t="s">
        <v>2</v>
      </c>
      <c r="R798" s="130"/>
      <c r="S798" s="120"/>
    </row>
    <row r="799" spans="1:19">
      <c r="A799" s="149"/>
      <c r="B799" s="130"/>
      <c r="C799" s="12" t="s">
        <v>107</v>
      </c>
      <c r="D799" s="130" t="s">
        <v>145</v>
      </c>
      <c r="E799" s="130"/>
      <c r="F799" s="130" t="s">
        <v>93</v>
      </c>
      <c r="G799" s="130" t="s">
        <v>179</v>
      </c>
      <c r="H799" s="138"/>
      <c r="I799" s="141"/>
      <c r="J799" s="141">
        <f t="shared" si="33"/>
        <v>0</v>
      </c>
      <c r="K799" s="141">
        <f t="shared" si="34"/>
        <v>0</v>
      </c>
      <c r="L799" s="147"/>
      <c r="M799" s="130"/>
      <c r="N799" s="130"/>
      <c r="O799" s="130"/>
      <c r="P799" s="130"/>
      <c r="Q799" s="130" t="s">
        <v>2</v>
      </c>
      <c r="R799" s="130"/>
      <c r="S799" s="120"/>
    </row>
    <row r="800" spans="1:19">
      <c r="A800" s="149"/>
      <c r="B800" s="130"/>
      <c r="C800" s="12" t="s">
        <v>165</v>
      </c>
      <c r="D800" s="130" t="s">
        <v>145</v>
      </c>
      <c r="E800" s="130"/>
      <c r="F800" s="130" t="s">
        <v>93</v>
      </c>
      <c r="G800" s="130" t="s">
        <v>179</v>
      </c>
      <c r="H800" s="138"/>
      <c r="I800" s="141"/>
      <c r="J800" s="141">
        <f t="shared" si="33"/>
        <v>0</v>
      </c>
      <c r="K800" s="141">
        <f t="shared" si="34"/>
        <v>0</v>
      </c>
      <c r="L800" s="147"/>
      <c r="M800" s="130"/>
      <c r="N800" s="130"/>
      <c r="O800" s="130"/>
      <c r="P800" s="130"/>
      <c r="Q800" s="130" t="s">
        <v>2</v>
      </c>
      <c r="R800" s="130"/>
      <c r="S800" s="120"/>
    </row>
    <row r="801" spans="1:19">
      <c r="A801" s="149"/>
      <c r="B801" s="130"/>
      <c r="C801" s="12" t="s">
        <v>133</v>
      </c>
      <c r="D801" s="130" t="s">
        <v>145</v>
      </c>
      <c r="E801" s="130"/>
      <c r="F801" s="130" t="s">
        <v>93</v>
      </c>
      <c r="G801" s="130" t="s">
        <v>179</v>
      </c>
      <c r="H801" s="138"/>
      <c r="I801" s="141"/>
      <c r="J801" s="141">
        <f t="shared" si="33"/>
        <v>0</v>
      </c>
      <c r="K801" s="141">
        <f t="shared" si="34"/>
        <v>0</v>
      </c>
      <c r="L801" s="147"/>
      <c r="M801" s="130"/>
      <c r="N801" s="130"/>
      <c r="O801" s="130"/>
      <c r="P801" s="130"/>
      <c r="Q801" s="130" t="s">
        <v>2</v>
      </c>
      <c r="R801" s="130"/>
      <c r="S801" s="120"/>
    </row>
    <row r="802" spans="1:19">
      <c r="A802" s="149"/>
      <c r="B802" s="130"/>
      <c r="C802" s="12" t="s">
        <v>134</v>
      </c>
      <c r="D802" s="130" t="s">
        <v>145</v>
      </c>
      <c r="E802" s="130"/>
      <c r="F802" s="130" t="s">
        <v>93</v>
      </c>
      <c r="G802" s="130" t="s">
        <v>179</v>
      </c>
      <c r="H802" s="138"/>
      <c r="I802" s="141"/>
      <c r="J802" s="141">
        <f t="shared" si="33"/>
        <v>0</v>
      </c>
      <c r="K802" s="141">
        <f t="shared" si="34"/>
        <v>0</v>
      </c>
      <c r="L802" s="147"/>
      <c r="M802" s="130"/>
      <c r="N802" s="130"/>
      <c r="O802" s="130"/>
      <c r="P802" s="130"/>
      <c r="Q802" s="130" t="s">
        <v>2</v>
      </c>
      <c r="R802" s="130"/>
      <c r="S802" s="120"/>
    </row>
    <row r="803" spans="1:19">
      <c r="A803" s="149"/>
      <c r="B803" s="130"/>
      <c r="C803" s="22" t="s">
        <v>114</v>
      </c>
      <c r="D803" s="130" t="s">
        <v>145</v>
      </c>
      <c r="E803" s="130"/>
      <c r="F803" s="130" t="s">
        <v>93</v>
      </c>
      <c r="G803" s="130" t="s">
        <v>179</v>
      </c>
      <c r="H803" s="138"/>
      <c r="I803" s="141"/>
      <c r="J803" s="141">
        <f t="shared" si="33"/>
        <v>0</v>
      </c>
      <c r="K803" s="141">
        <f t="shared" si="34"/>
        <v>0</v>
      </c>
      <c r="L803" s="147"/>
      <c r="M803" s="130"/>
      <c r="N803" s="130"/>
      <c r="O803" s="130"/>
      <c r="P803" s="130"/>
      <c r="Q803" s="130" t="s">
        <v>2</v>
      </c>
      <c r="R803" s="130"/>
      <c r="S803" s="120"/>
    </row>
    <row r="804" spans="1:19">
      <c r="A804" s="149"/>
      <c r="B804" s="130"/>
      <c r="C804" s="12" t="s">
        <v>138</v>
      </c>
      <c r="D804" s="130" t="s">
        <v>145</v>
      </c>
      <c r="E804" s="130"/>
      <c r="F804" s="130" t="s">
        <v>93</v>
      </c>
      <c r="G804" s="130" t="s">
        <v>179</v>
      </c>
      <c r="H804" s="138"/>
      <c r="I804" s="141"/>
      <c r="J804" s="141">
        <f t="shared" si="33"/>
        <v>0</v>
      </c>
      <c r="K804" s="141">
        <f t="shared" si="34"/>
        <v>0</v>
      </c>
      <c r="L804" s="147"/>
      <c r="M804" s="130"/>
      <c r="N804" s="130"/>
      <c r="O804" s="130"/>
      <c r="P804" s="130"/>
      <c r="Q804" s="130" t="s">
        <v>2</v>
      </c>
      <c r="R804" s="130"/>
      <c r="S804" s="120"/>
    </row>
    <row r="805" spans="1:19" ht="13.5" thickBot="1">
      <c r="A805" s="150"/>
      <c r="B805" s="123"/>
      <c r="C805" s="21" t="s">
        <v>142</v>
      </c>
      <c r="D805" s="123" t="s">
        <v>145</v>
      </c>
      <c r="E805" s="123"/>
      <c r="F805" s="123" t="s">
        <v>93</v>
      </c>
      <c r="G805" s="123" t="s">
        <v>179</v>
      </c>
      <c r="H805" s="139"/>
      <c r="I805" s="142"/>
      <c r="J805" s="142">
        <f t="shared" si="33"/>
        <v>0</v>
      </c>
      <c r="K805" s="142">
        <f t="shared" si="34"/>
        <v>0</v>
      </c>
      <c r="L805" s="148"/>
      <c r="M805" s="123"/>
      <c r="N805" s="123"/>
      <c r="O805" s="123"/>
      <c r="P805" s="123"/>
      <c r="Q805" s="123" t="s">
        <v>2</v>
      </c>
      <c r="R805" s="123"/>
      <c r="S805" s="121"/>
    </row>
    <row r="806" spans="1:19">
      <c r="A806" s="124" t="s">
        <v>89</v>
      </c>
      <c r="B806" s="127" t="s">
        <v>15</v>
      </c>
      <c r="C806" s="97" t="s">
        <v>115</v>
      </c>
      <c r="D806" s="127" t="s">
        <v>145</v>
      </c>
      <c r="E806" s="127"/>
      <c r="F806" s="127" t="s">
        <v>93</v>
      </c>
      <c r="G806" s="127" t="s">
        <v>179</v>
      </c>
      <c r="H806" s="137"/>
      <c r="I806" s="140">
        <v>1.6107284079084216</v>
      </c>
      <c r="J806" s="140">
        <f t="shared" ref="J806:J811" si="35">I806*(1-($I$2+$I$3))*(1-$I$4)</f>
        <v>1.6107284079084216</v>
      </c>
      <c r="K806" s="140">
        <f t="shared" ref="K806:K811" si="36">J806*$I$5</f>
        <v>67.650593132153716</v>
      </c>
      <c r="L806" s="146"/>
      <c r="M806" s="122"/>
      <c r="N806" s="122"/>
      <c r="O806" s="122"/>
      <c r="P806" s="122"/>
      <c r="Q806" s="122" t="s">
        <v>2</v>
      </c>
      <c r="R806" s="122">
        <v>120</v>
      </c>
      <c r="S806" s="119">
        <v>4820058229040</v>
      </c>
    </row>
    <row r="807" spans="1:19">
      <c r="A807" s="125"/>
      <c r="B807" s="128"/>
      <c r="C807" s="81" t="s">
        <v>118</v>
      </c>
      <c r="D807" s="128" t="s">
        <v>145</v>
      </c>
      <c r="E807" s="128"/>
      <c r="F807" s="128" t="s">
        <v>93</v>
      </c>
      <c r="G807" s="128" t="s">
        <v>179</v>
      </c>
      <c r="H807" s="138"/>
      <c r="I807" s="141"/>
      <c r="J807" s="141">
        <f t="shared" si="35"/>
        <v>0</v>
      </c>
      <c r="K807" s="141">
        <f t="shared" si="36"/>
        <v>0</v>
      </c>
      <c r="L807" s="147"/>
      <c r="M807" s="130"/>
      <c r="N807" s="130"/>
      <c r="O807" s="130"/>
      <c r="P807" s="130"/>
      <c r="Q807" s="130" t="s">
        <v>2</v>
      </c>
      <c r="R807" s="130"/>
      <c r="S807" s="120"/>
    </row>
    <row r="808" spans="1:19">
      <c r="A808" s="125"/>
      <c r="B808" s="128"/>
      <c r="C808" s="81" t="s">
        <v>123</v>
      </c>
      <c r="D808" s="128" t="s">
        <v>145</v>
      </c>
      <c r="E808" s="128"/>
      <c r="F808" s="128" t="s">
        <v>93</v>
      </c>
      <c r="G808" s="128" t="s">
        <v>179</v>
      </c>
      <c r="H808" s="138"/>
      <c r="I808" s="141"/>
      <c r="J808" s="141">
        <f t="shared" si="35"/>
        <v>0</v>
      </c>
      <c r="K808" s="141">
        <f t="shared" si="36"/>
        <v>0</v>
      </c>
      <c r="L808" s="147"/>
      <c r="M808" s="130"/>
      <c r="N808" s="130"/>
      <c r="O808" s="130"/>
      <c r="P808" s="130"/>
      <c r="Q808" s="130" t="s">
        <v>2</v>
      </c>
      <c r="R808" s="130"/>
      <c r="S808" s="120"/>
    </row>
    <row r="809" spans="1:19">
      <c r="A809" s="125"/>
      <c r="B809" s="128"/>
      <c r="C809" s="83" t="s">
        <v>128</v>
      </c>
      <c r="D809" s="128" t="s">
        <v>145</v>
      </c>
      <c r="E809" s="128"/>
      <c r="F809" s="128" t="s">
        <v>93</v>
      </c>
      <c r="G809" s="128" t="s">
        <v>179</v>
      </c>
      <c r="H809" s="138"/>
      <c r="I809" s="141"/>
      <c r="J809" s="141">
        <f t="shared" si="35"/>
        <v>0</v>
      </c>
      <c r="K809" s="141">
        <f t="shared" si="36"/>
        <v>0</v>
      </c>
      <c r="L809" s="147"/>
      <c r="M809" s="130"/>
      <c r="N809" s="130"/>
      <c r="O809" s="130"/>
      <c r="P809" s="130"/>
      <c r="Q809" s="130" t="s">
        <v>2</v>
      </c>
      <c r="R809" s="130"/>
      <c r="S809" s="120"/>
    </row>
    <row r="810" spans="1:19">
      <c r="A810" s="125"/>
      <c r="B810" s="128"/>
      <c r="C810" s="83" t="s">
        <v>134</v>
      </c>
      <c r="D810" s="128" t="s">
        <v>145</v>
      </c>
      <c r="E810" s="128"/>
      <c r="F810" s="128" t="s">
        <v>93</v>
      </c>
      <c r="G810" s="128" t="s">
        <v>179</v>
      </c>
      <c r="H810" s="138"/>
      <c r="I810" s="141"/>
      <c r="J810" s="141">
        <f t="shared" si="35"/>
        <v>0</v>
      </c>
      <c r="K810" s="141">
        <f t="shared" si="36"/>
        <v>0</v>
      </c>
      <c r="L810" s="147"/>
      <c r="M810" s="130"/>
      <c r="N810" s="130"/>
      <c r="O810" s="130"/>
      <c r="P810" s="130"/>
      <c r="Q810" s="130" t="s">
        <v>2</v>
      </c>
      <c r="R810" s="130"/>
      <c r="S810" s="120"/>
    </row>
    <row r="811" spans="1:19" ht="13.5" thickBot="1">
      <c r="A811" s="125"/>
      <c r="B811" s="128"/>
      <c r="C811" s="83" t="s">
        <v>142</v>
      </c>
      <c r="D811" s="128" t="s">
        <v>145</v>
      </c>
      <c r="E811" s="128"/>
      <c r="F811" s="128" t="s">
        <v>93</v>
      </c>
      <c r="G811" s="128" t="s">
        <v>179</v>
      </c>
      <c r="H811" s="138"/>
      <c r="I811" s="141"/>
      <c r="J811" s="141">
        <f t="shared" si="35"/>
        <v>0</v>
      </c>
      <c r="K811" s="141">
        <f t="shared" si="36"/>
        <v>0</v>
      </c>
      <c r="L811" s="147"/>
      <c r="M811" s="130"/>
      <c r="N811" s="130"/>
      <c r="O811" s="130"/>
      <c r="P811" s="130"/>
      <c r="Q811" s="130" t="s">
        <v>2</v>
      </c>
      <c r="R811" s="130"/>
      <c r="S811" s="120"/>
    </row>
    <row r="812" spans="1:19" ht="23.45" customHeight="1">
      <c r="A812" s="176" t="s">
        <v>5</v>
      </c>
      <c r="B812" s="134" t="s">
        <v>83</v>
      </c>
      <c r="C812" s="17" t="s">
        <v>113</v>
      </c>
      <c r="D812" s="134" t="s">
        <v>145</v>
      </c>
      <c r="E812" s="134"/>
      <c r="F812" s="134" t="s">
        <v>93</v>
      </c>
      <c r="G812" s="134" t="s">
        <v>180</v>
      </c>
      <c r="H812" s="137"/>
      <c r="I812" s="140">
        <v>2.2673860887096775</v>
      </c>
      <c r="J812" s="140">
        <f t="shared" si="33"/>
        <v>2.2673860887096775</v>
      </c>
      <c r="K812" s="140">
        <f t="shared" si="34"/>
        <v>95.23021572580646</v>
      </c>
      <c r="L812" s="146"/>
      <c r="M812" s="122"/>
      <c r="N812" s="122"/>
      <c r="O812" s="122"/>
      <c r="P812" s="122"/>
      <c r="Q812" s="122" t="s">
        <v>2</v>
      </c>
      <c r="R812" s="122">
        <v>120</v>
      </c>
      <c r="S812" s="119">
        <v>4820197141975</v>
      </c>
    </row>
    <row r="813" spans="1:19" ht="23.45" customHeight="1">
      <c r="A813" s="177"/>
      <c r="B813" s="135"/>
      <c r="C813" s="3" t="s">
        <v>115</v>
      </c>
      <c r="D813" s="135" t="s">
        <v>145</v>
      </c>
      <c r="E813" s="135"/>
      <c r="F813" s="135" t="s">
        <v>93</v>
      </c>
      <c r="G813" s="135" t="s">
        <v>180</v>
      </c>
      <c r="H813" s="138"/>
      <c r="I813" s="141"/>
      <c r="J813" s="141">
        <f t="shared" si="33"/>
        <v>0</v>
      </c>
      <c r="K813" s="141">
        <f t="shared" si="34"/>
        <v>0</v>
      </c>
      <c r="L813" s="147"/>
      <c r="M813" s="130"/>
      <c r="N813" s="130"/>
      <c r="O813" s="130"/>
      <c r="P813" s="130"/>
      <c r="Q813" s="130" t="s">
        <v>2</v>
      </c>
      <c r="R813" s="130"/>
      <c r="S813" s="120"/>
    </row>
    <row r="814" spans="1:19" ht="23.45" customHeight="1">
      <c r="A814" s="177"/>
      <c r="B814" s="135"/>
      <c r="C814" s="18" t="s">
        <v>118</v>
      </c>
      <c r="D814" s="135" t="s">
        <v>145</v>
      </c>
      <c r="E814" s="135"/>
      <c r="F814" s="135" t="s">
        <v>93</v>
      </c>
      <c r="G814" s="135" t="s">
        <v>180</v>
      </c>
      <c r="H814" s="138"/>
      <c r="I814" s="141"/>
      <c r="J814" s="141">
        <f t="shared" si="33"/>
        <v>0</v>
      </c>
      <c r="K814" s="141">
        <f t="shared" si="34"/>
        <v>0</v>
      </c>
      <c r="L814" s="147"/>
      <c r="M814" s="130"/>
      <c r="N814" s="130"/>
      <c r="O814" s="130"/>
      <c r="P814" s="130"/>
      <c r="Q814" s="130" t="s">
        <v>2</v>
      </c>
      <c r="R814" s="130"/>
      <c r="S814" s="120"/>
    </row>
    <row r="815" spans="1:19" ht="23.45" customHeight="1">
      <c r="A815" s="177"/>
      <c r="B815" s="135"/>
      <c r="C815" s="18" t="s">
        <v>128</v>
      </c>
      <c r="D815" s="135" t="s">
        <v>145</v>
      </c>
      <c r="E815" s="135"/>
      <c r="F815" s="135" t="s">
        <v>93</v>
      </c>
      <c r="G815" s="135" t="s">
        <v>180</v>
      </c>
      <c r="H815" s="138"/>
      <c r="I815" s="141"/>
      <c r="J815" s="141">
        <f t="shared" si="33"/>
        <v>0</v>
      </c>
      <c r="K815" s="141">
        <f t="shared" si="34"/>
        <v>0</v>
      </c>
      <c r="L815" s="147"/>
      <c r="M815" s="130"/>
      <c r="N815" s="130"/>
      <c r="O815" s="130"/>
      <c r="P815" s="130"/>
      <c r="Q815" s="130" t="s">
        <v>2</v>
      </c>
      <c r="R815" s="130"/>
      <c r="S815" s="120"/>
    </row>
    <row r="816" spans="1:19" ht="23.45" customHeight="1">
      <c r="A816" s="177"/>
      <c r="B816" s="135"/>
      <c r="C816" s="18" t="s">
        <v>131</v>
      </c>
      <c r="D816" s="135" t="s">
        <v>145</v>
      </c>
      <c r="E816" s="135"/>
      <c r="F816" s="135" t="s">
        <v>93</v>
      </c>
      <c r="G816" s="135" t="s">
        <v>180</v>
      </c>
      <c r="H816" s="138"/>
      <c r="I816" s="141"/>
      <c r="J816" s="141">
        <f t="shared" si="33"/>
        <v>0</v>
      </c>
      <c r="K816" s="141">
        <f t="shared" si="34"/>
        <v>0</v>
      </c>
      <c r="L816" s="147"/>
      <c r="M816" s="130"/>
      <c r="N816" s="130"/>
      <c r="O816" s="130"/>
      <c r="P816" s="130"/>
      <c r="Q816" s="130" t="s">
        <v>2</v>
      </c>
      <c r="R816" s="130"/>
      <c r="S816" s="120"/>
    </row>
    <row r="817" spans="1:19" ht="23.45" customHeight="1">
      <c r="A817" s="177"/>
      <c r="B817" s="135"/>
      <c r="C817" s="18" t="s">
        <v>165</v>
      </c>
      <c r="D817" s="135" t="s">
        <v>145</v>
      </c>
      <c r="E817" s="135"/>
      <c r="F817" s="135" t="s">
        <v>93</v>
      </c>
      <c r="G817" s="135" t="s">
        <v>180</v>
      </c>
      <c r="H817" s="138"/>
      <c r="I817" s="141"/>
      <c r="J817" s="141">
        <f t="shared" si="33"/>
        <v>0</v>
      </c>
      <c r="K817" s="141">
        <f t="shared" si="34"/>
        <v>0</v>
      </c>
      <c r="L817" s="147"/>
      <c r="M817" s="130"/>
      <c r="N817" s="130"/>
      <c r="O817" s="130"/>
      <c r="P817" s="130"/>
      <c r="Q817" s="130" t="s">
        <v>2</v>
      </c>
      <c r="R817" s="130"/>
      <c r="S817" s="120"/>
    </row>
    <row r="818" spans="1:19" ht="23.45" customHeight="1">
      <c r="A818" s="177"/>
      <c r="B818" s="135"/>
      <c r="C818" s="18" t="s">
        <v>126</v>
      </c>
      <c r="D818" s="135" t="s">
        <v>145</v>
      </c>
      <c r="E818" s="135"/>
      <c r="F818" s="135" t="s">
        <v>93</v>
      </c>
      <c r="G818" s="135" t="s">
        <v>180</v>
      </c>
      <c r="H818" s="138"/>
      <c r="I818" s="141"/>
      <c r="J818" s="141">
        <f t="shared" si="33"/>
        <v>0</v>
      </c>
      <c r="K818" s="141">
        <f t="shared" si="34"/>
        <v>0</v>
      </c>
      <c r="L818" s="147"/>
      <c r="M818" s="130"/>
      <c r="N818" s="130"/>
      <c r="O818" s="130"/>
      <c r="P818" s="130"/>
      <c r="Q818" s="130" t="s">
        <v>2</v>
      </c>
      <c r="R818" s="130"/>
      <c r="S818" s="120"/>
    </row>
    <row r="819" spans="1:19" ht="23.45" customHeight="1">
      <c r="A819" s="177"/>
      <c r="B819" s="135"/>
      <c r="C819" s="18" t="s">
        <v>134</v>
      </c>
      <c r="D819" s="135" t="s">
        <v>145</v>
      </c>
      <c r="E819" s="135"/>
      <c r="F819" s="135" t="s">
        <v>93</v>
      </c>
      <c r="G819" s="135" t="s">
        <v>180</v>
      </c>
      <c r="H819" s="138"/>
      <c r="I819" s="141"/>
      <c r="J819" s="141">
        <f t="shared" si="33"/>
        <v>0</v>
      </c>
      <c r="K819" s="141">
        <f t="shared" si="34"/>
        <v>0</v>
      </c>
      <c r="L819" s="147"/>
      <c r="M819" s="130"/>
      <c r="N819" s="130"/>
      <c r="O819" s="130"/>
      <c r="P819" s="130"/>
      <c r="Q819" s="130" t="s">
        <v>2</v>
      </c>
      <c r="R819" s="130"/>
      <c r="S819" s="120"/>
    </row>
    <row r="820" spans="1:19" ht="23.45" customHeight="1">
      <c r="A820" s="177"/>
      <c r="B820" s="135"/>
      <c r="C820" s="18" t="s">
        <v>127</v>
      </c>
      <c r="D820" s="135" t="s">
        <v>145</v>
      </c>
      <c r="E820" s="135"/>
      <c r="F820" s="135" t="s">
        <v>93</v>
      </c>
      <c r="G820" s="135" t="s">
        <v>180</v>
      </c>
      <c r="H820" s="138"/>
      <c r="I820" s="141"/>
      <c r="J820" s="141">
        <f t="shared" si="33"/>
        <v>0</v>
      </c>
      <c r="K820" s="141">
        <f t="shared" si="34"/>
        <v>0</v>
      </c>
      <c r="L820" s="147"/>
      <c r="M820" s="130"/>
      <c r="N820" s="130"/>
      <c r="O820" s="130"/>
      <c r="P820" s="130"/>
      <c r="Q820" s="130" t="s">
        <v>2</v>
      </c>
      <c r="R820" s="130"/>
      <c r="S820" s="120"/>
    </row>
    <row r="821" spans="1:19" ht="23.45" customHeight="1" thickBot="1">
      <c r="A821" s="178"/>
      <c r="B821" s="136"/>
      <c r="C821" s="20" t="s">
        <v>142</v>
      </c>
      <c r="D821" s="136" t="s">
        <v>145</v>
      </c>
      <c r="E821" s="136"/>
      <c r="F821" s="136" t="s">
        <v>93</v>
      </c>
      <c r="G821" s="136" t="s">
        <v>180</v>
      </c>
      <c r="H821" s="139"/>
      <c r="I821" s="142"/>
      <c r="J821" s="142">
        <f t="shared" si="33"/>
        <v>0</v>
      </c>
      <c r="K821" s="142">
        <f t="shared" si="34"/>
        <v>0</v>
      </c>
      <c r="L821" s="148"/>
      <c r="M821" s="123"/>
      <c r="N821" s="123"/>
      <c r="O821" s="123"/>
      <c r="P821" s="123"/>
      <c r="Q821" s="123" t="s">
        <v>2</v>
      </c>
      <c r="R821" s="123"/>
      <c r="S821" s="121"/>
    </row>
  </sheetData>
  <mergeCells count="2386">
    <mergeCell ref="D360:D362"/>
    <mergeCell ref="E360:E362"/>
    <mergeCell ref="F360:F362"/>
    <mergeCell ref="G360:G362"/>
    <mergeCell ref="H360:H362"/>
    <mergeCell ref="I360:I362"/>
    <mergeCell ref="J360:J362"/>
    <mergeCell ref="K360:K362"/>
    <mergeCell ref="L360:L362"/>
    <mergeCell ref="M360:M362"/>
    <mergeCell ref="N360:N362"/>
    <mergeCell ref="O360:O362"/>
    <mergeCell ref="P360:P362"/>
    <mergeCell ref="Q360:Q362"/>
    <mergeCell ref="R360:R362"/>
    <mergeCell ref="S360:S362"/>
    <mergeCell ref="R27:R37"/>
    <mergeCell ref="P65:P69"/>
    <mergeCell ref="M114:M119"/>
    <mergeCell ref="N114:N119"/>
    <mergeCell ref="O114:O119"/>
    <mergeCell ref="P114:P119"/>
    <mergeCell ref="Q114:Q119"/>
    <mergeCell ref="M120:M125"/>
    <mergeCell ref="N120:N125"/>
    <mergeCell ref="O120:O125"/>
    <mergeCell ref="P120:P125"/>
    <mergeCell ref="L114:L119"/>
    <mergeCell ref="L120:L125"/>
    <mergeCell ref="S38:S43"/>
    <mergeCell ref="M27:M37"/>
    <mergeCell ref="N27:N37"/>
    <mergeCell ref="L10:L23"/>
    <mergeCell ref="R10:R23"/>
    <mergeCell ref="S10:S23"/>
    <mergeCell ref="M10:M23"/>
    <mergeCell ref="N10:N23"/>
    <mergeCell ref="O10:O23"/>
    <mergeCell ref="P10:P23"/>
    <mergeCell ref="Q10:Q23"/>
    <mergeCell ref="Q54:Q59"/>
    <mergeCell ref="M60:M64"/>
    <mergeCell ref="N60:N64"/>
    <mergeCell ref="O60:O64"/>
    <mergeCell ref="P60:P64"/>
    <mergeCell ref="Q60:Q64"/>
    <mergeCell ref="Q27:Q37"/>
    <mergeCell ref="M38:M43"/>
    <mergeCell ref="N38:N43"/>
    <mergeCell ref="O38:O43"/>
    <mergeCell ref="P38:P43"/>
    <mergeCell ref="Q38:Q43"/>
    <mergeCell ref="S54:S59"/>
    <mergeCell ref="R54:R59"/>
    <mergeCell ref="L54:L59"/>
    <mergeCell ref="L60:L64"/>
    <mergeCell ref="R60:R64"/>
    <mergeCell ref="S60:S64"/>
    <mergeCell ref="M54:M59"/>
    <mergeCell ref="N54:N59"/>
    <mergeCell ref="O54:O59"/>
    <mergeCell ref="P54:P59"/>
    <mergeCell ref="S27:S37"/>
    <mergeCell ref="R38:R43"/>
    <mergeCell ref="O27:O37"/>
    <mergeCell ref="P27:P37"/>
    <mergeCell ref="Q65:Q69"/>
    <mergeCell ref="M70:M83"/>
    <mergeCell ref="N70:N83"/>
    <mergeCell ref="O70:O83"/>
    <mergeCell ref="P70:P83"/>
    <mergeCell ref="Q70:Q83"/>
    <mergeCell ref="L70:L83"/>
    <mergeCell ref="R70:R83"/>
    <mergeCell ref="S70:S83"/>
    <mergeCell ref="S65:S69"/>
    <mergeCell ref="R65:R69"/>
    <mergeCell ref="L65:L69"/>
    <mergeCell ref="M65:M69"/>
    <mergeCell ref="N65:N69"/>
    <mergeCell ref="O65:O69"/>
    <mergeCell ref="L27:L37"/>
    <mergeCell ref="L38:L43"/>
    <mergeCell ref="O44:O46"/>
    <mergeCell ref="P44:P46"/>
    <mergeCell ref="Q44:Q46"/>
    <mergeCell ref="R44:R46"/>
    <mergeCell ref="S44:S46"/>
    <mergeCell ref="S47:S53"/>
    <mergeCell ref="L47:L53"/>
    <mergeCell ref="M47:M53"/>
    <mergeCell ref="N47:N53"/>
    <mergeCell ref="O47:O53"/>
    <mergeCell ref="P47:P53"/>
    <mergeCell ref="Q47:Q53"/>
    <mergeCell ref="R47:R53"/>
    <mergeCell ref="S98:S103"/>
    <mergeCell ref="S87:S97"/>
    <mergeCell ref="R87:R97"/>
    <mergeCell ref="L87:L97"/>
    <mergeCell ref="M87:M97"/>
    <mergeCell ref="N87:N97"/>
    <mergeCell ref="O87:O97"/>
    <mergeCell ref="P87:P97"/>
    <mergeCell ref="Q87:Q97"/>
    <mergeCell ref="M98:M103"/>
    <mergeCell ref="P132:P136"/>
    <mergeCell ref="Q132:Q136"/>
    <mergeCell ref="P137:P138"/>
    <mergeCell ref="Q137:Q138"/>
    <mergeCell ref="L98:L103"/>
    <mergeCell ref="R98:R103"/>
    <mergeCell ref="N98:N103"/>
    <mergeCell ref="O98:O103"/>
    <mergeCell ref="P98:P103"/>
    <mergeCell ref="Q98:Q103"/>
    <mergeCell ref="P126:P131"/>
    <mergeCell ref="Q126:Q131"/>
    <mergeCell ref="S126:S131"/>
    <mergeCell ref="R126:R131"/>
    <mergeCell ref="R120:R125"/>
    <mergeCell ref="S120:S125"/>
    <mergeCell ref="L137:L138"/>
    <mergeCell ref="O104:O106"/>
    <mergeCell ref="P104:P106"/>
    <mergeCell ref="Q104:Q106"/>
    <mergeCell ref="R104:R106"/>
    <mergeCell ref="P139:P143"/>
    <mergeCell ref="Q139:Q143"/>
    <mergeCell ref="R139:R143"/>
    <mergeCell ref="S139:S143"/>
    <mergeCell ref="S114:S119"/>
    <mergeCell ref="R114:R119"/>
    <mergeCell ref="S137:S138"/>
    <mergeCell ref="R137:R138"/>
    <mergeCell ref="M137:M138"/>
    <mergeCell ref="N137:N138"/>
    <mergeCell ref="O137:O138"/>
    <mergeCell ref="R132:R136"/>
    <mergeCell ref="S132:S136"/>
    <mergeCell ref="M132:M136"/>
    <mergeCell ref="N132:N136"/>
    <mergeCell ref="O132:O136"/>
    <mergeCell ref="A154:A157"/>
    <mergeCell ref="D154:D157"/>
    <mergeCell ref="E154:E157"/>
    <mergeCell ref="F154:F157"/>
    <mergeCell ref="G154:G157"/>
    <mergeCell ref="I154:I157"/>
    <mergeCell ref="J154:J157"/>
    <mergeCell ref="K154:K157"/>
    <mergeCell ref="O154:O157"/>
    <mergeCell ref="R154:R157"/>
    <mergeCell ref="S154:S157"/>
    <mergeCell ref="I150:I152"/>
    <mergeCell ref="I139:I143"/>
    <mergeCell ref="J150:J152"/>
    <mergeCell ref="B137:B138"/>
    <mergeCell ref="A137:A138"/>
    <mergeCell ref="O176:O184"/>
    <mergeCell ref="P154:P157"/>
    <mergeCell ref="Q154:Q157"/>
    <mergeCell ref="M158:M172"/>
    <mergeCell ref="N158:N172"/>
    <mergeCell ref="O158:O172"/>
    <mergeCell ref="P158:P172"/>
    <mergeCell ref="G158:G172"/>
    <mergeCell ref="J158:J172"/>
    <mergeCell ref="A173:A175"/>
    <mergeCell ref="B173:B175"/>
    <mergeCell ref="D173:D175"/>
    <mergeCell ref="E173:E175"/>
    <mergeCell ref="F173:F175"/>
    <mergeCell ref="G173:G175"/>
    <mergeCell ref="H173:H175"/>
    <mergeCell ref="L173:L175"/>
    <mergeCell ref="M173:M175"/>
    <mergeCell ref="N173:N175"/>
    <mergeCell ref="B176:B184"/>
    <mergeCell ref="E176:E184"/>
    <mergeCell ref="F176:F184"/>
    <mergeCell ref="I173:I175"/>
    <mergeCell ref="J173:J175"/>
    <mergeCell ref="R185:R187"/>
    <mergeCell ref="P176:P184"/>
    <mergeCell ref="Q176:Q184"/>
    <mergeCell ref="P185:P187"/>
    <mergeCell ref="Q185:Q187"/>
    <mergeCell ref="P188:P203"/>
    <mergeCell ref="Q188:Q203"/>
    <mergeCell ref="Q211:Q221"/>
    <mergeCell ref="P204:P210"/>
    <mergeCell ref="Q204:Q210"/>
    <mergeCell ref="R204:R210"/>
    <mergeCell ref="S204:S210"/>
    <mergeCell ref="I185:I187"/>
    <mergeCell ref="I176:I184"/>
    <mergeCell ref="S104:S106"/>
    <mergeCell ref="S107:S113"/>
    <mergeCell ref="Q150:Q152"/>
    <mergeCell ref="L150:L152"/>
    <mergeCell ref="R150:R152"/>
    <mergeCell ref="S150:S152"/>
    <mergeCell ref="M150:M152"/>
    <mergeCell ref="N150:N152"/>
    <mergeCell ref="O150:O152"/>
    <mergeCell ref="P150:P152"/>
    <mergeCell ref="L126:L131"/>
    <mergeCell ref="L132:L136"/>
    <mergeCell ref="Q120:Q125"/>
    <mergeCell ref="M126:M131"/>
    <mergeCell ref="N126:N131"/>
    <mergeCell ref="O126:O131"/>
    <mergeCell ref="M176:M184"/>
    <mergeCell ref="N176:N184"/>
    <mergeCell ref="S211:S221"/>
    <mergeCell ref="S188:S203"/>
    <mergeCell ref="R188:R203"/>
    <mergeCell ref="L154:L157"/>
    <mergeCell ref="L158:L172"/>
    <mergeCell ref="L176:L184"/>
    <mergeCell ref="M154:M157"/>
    <mergeCell ref="N154:N157"/>
    <mergeCell ref="S176:S184"/>
    <mergeCell ref="R176:R184"/>
    <mergeCell ref="S158:S172"/>
    <mergeCell ref="R158:R172"/>
    <mergeCell ref="Q158:Q172"/>
    <mergeCell ref="R211:R221"/>
    <mergeCell ref="O173:O175"/>
    <mergeCell ref="P173:P175"/>
    <mergeCell ref="Q173:Q175"/>
    <mergeCell ref="R173:R175"/>
    <mergeCell ref="O204:O210"/>
    <mergeCell ref="S173:S175"/>
    <mergeCell ref="L185:L187"/>
    <mergeCell ref="L188:L203"/>
    <mergeCell ref="L211:L221"/>
    <mergeCell ref="M185:M187"/>
    <mergeCell ref="N185:N187"/>
    <mergeCell ref="O185:O187"/>
    <mergeCell ref="M188:M203"/>
    <mergeCell ref="N188:N203"/>
    <mergeCell ref="O188:O203"/>
    <mergeCell ref="M211:M221"/>
    <mergeCell ref="P211:P221"/>
    <mergeCell ref="S185:S187"/>
    <mergeCell ref="R246:R250"/>
    <mergeCell ref="S238:S245"/>
    <mergeCell ref="R238:R245"/>
    <mergeCell ref="P238:P245"/>
    <mergeCell ref="Q238:Q245"/>
    <mergeCell ref="N246:N250"/>
    <mergeCell ref="M227:M232"/>
    <mergeCell ref="N227:N232"/>
    <mergeCell ref="O227:O232"/>
    <mergeCell ref="N238:N245"/>
    <mergeCell ref="O238:O245"/>
    <mergeCell ref="O246:O250"/>
    <mergeCell ref="S233:S237"/>
    <mergeCell ref="N251:N256"/>
    <mergeCell ref="O251:O256"/>
    <mergeCell ref="P251:P256"/>
    <mergeCell ref="Q251:Q256"/>
    <mergeCell ref="R233:R237"/>
    <mergeCell ref="P246:P250"/>
    <mergeCell ref="Q246:Q250"/>
    <mergeCell ref="P227:P232"/>
    <mergeCell ref="Q227:Q232"/>
    <mergeCell ref="M233:M237"/>
    <mergeCell ref="N233:N237"/>
    <mergeCell ref="O233:O237"/>
    <mergeCell ref="P233:P237"/>
    <mergeCell ref="Q233:Q237"/>
    <mergeCell ref="S227:S232"/>
    <mergeCell ref="R227:R232"/>
    <mergeCell ref="S257:S261"/>
    <mergeCell ref="R257:R261"/>
    <mergeCell ref="P273:P285"/>
    <mergeCell ref="Q273:Q285"/>
    <mergeCell ref="O257:O261"/>
    <mergeCell ref="O297:O298"/>
    <mergeCell ref="M286:M296"/>
    <mergeCell ref="N286:N296"/>
    <mergeCell ref="O286:O296"/>
    <mergeCell ref="P286:P296"/>
    <mergeCell ref="Q286:Q296"/>
    <mergeCell ref="S267:S272"/>
    <mergeCell ref="L257:L261"/>
    <mergeCell ref="L251:L256"/>
    <mergeCell ref="L246:L250"/>
    <mergeCell ref="M257:M261"/>
    <mergeCell ref="N257:N261"/>
    <mergeCell ref="M246:M250"/>
    <mergeCell ref="P257:P261"/>
    <mergeCell ref="Q257:Q261"/>
    <mergeCell ref="O262:O266"/>
    <mergeCell ref="P262:P266"/>
    <mergeCell ref="Q262:Q266"/>
    <mergeCell ref="R262:R266"/>
    <mergeCell ref="S262:S266"/>
    <mergeCell ref="P267:P272"/>
    <mergeCell ref="Q267:Q272"/>
    <mergeCell ref="R267:R272"/>
    <mergeCell ref="M251:M256"/>
    <mergeCell ref="S251:S256"/>
    <mergeCell ref="R251:R256"/>
    <mergeCell ref="S246:S250"/>
    <mergeCell ref="R316:R321"/>
    <mergeCell ref="S316:S321"/>
    <mergeCell ref="L273:L285"/>
    <mergeCell ref="L297:L298"/>
    <mergeCell ref="M273:M285"/>
    <mergeCell ref="N273:N285"/>
    <mergeCell ref="O273:O285"/>
    <mergeCell ref="M297:M298"/>
    <mergeCell ref="N297:N298"/>
    <mergeCell ref="S297:S298"/>
    <mergeCell ref="R297:R298"/>
    <mergeCell ref="R286:R296"/>
    <mergeCell ref="S286:S296"/>
    <mergeCell ref="S273:S285"/>
    <mergeCell ref="R273:R285"/>
    <mergeCell ref="M316:M321"/>
    <mergeCell ref="N316:N321"/>
    <mergeCell ref="O316:O321"/>
    <mergeCell ref="P316:P321"/>
    <mergeCell ref="Q316:Q321"/>
    <mergeCell ref="S304:S315"/>
    <mergeCell ref="R304:R315"/>
    <mergeCell ref="L316:L321"/>
    <mergeCell ref="L304:L315"/>
    <mergeCell ref="M304:M315"/>
    <mergeCell ref="N304:N315"/>
    <mergeCell ref="O304:O315"/>
    <mergeCell ref="P304:P315"/>
    <mergeCell ref="P297:P298"/>
    <mergeCell ref="Q297:Q298"/>
    <mergeCell ref="P322:P323"/>
    <mergeCell ref="L348:L349"/>
    <mergeCell ref="R348:R349"/>
    <mergeCell ref="S348:S349"/>
    <mergeCell ref="M332:M343"/>
    <mergeCell ref="N332:N343"/>
    <mergeCell ref="O332:O343"/>
    <mergeCell ref="P332:P343"/>
    <mergeCell ref="Q332:Q343"/>
    <mergeCell ref="M344:M347"/>
    <mergeCell ref="N344:N347"/>
    <mergeCell ref="R344:R347"/>
    <mergeCell ref="S344:S347"/>
    <mergeCell ref="S332:S343"/>
    <mergeCell ref="R332:R343"/>
    <mergeCell ref="L332:L343"/>
    <mergeCell ref="L344:L347"/>
    <mergeCell ref="O344:O347"/>
    <mergeCell ref="P344:P347"/>
    <mergeCell ref="Q344:Q347"/>
    <mergeCell ref="S322:S323"/>
    <mergeCell ref="Q322:Q323"/>
    <mergeCell ref="L322:L323"/>
    <mergeCell ref="O322:O323"/>
    <mergeCell ref="L324:L326"/>
    <mergeCell ref="M324:M326"/>
    <mergeCell ref="N324:N326"/>
    <mergeCell ref="O324:O326"/>
    <mergeCell ref="P324:P326"/>
    <mergeCell ref="Q324:Q326"/>
    <mergeCell ref="R324:R326"/>
    <mergeCell ref="S324:S326"/>
    <mergeCell ref="N363:N368"/>
    <mergeCell ref="O363:O368"/>
    <mergeCell ref="P363:P368"/>
    <mergeCell ref="Q363:Q368"/>
    <mergeCell ref="M369:M372"/>
    <mergeCell ref="N369:N372"/>
    <mergeCell ref="O369:O372"/>
    <mergeCell ref="P369:P372"/>
    <mergeCell ref="Q369:Q372"/>
    <mergeCell ref="L354:L359"/>
    <mergeCell ref="L363:L368"/>
    <mergeCell ref="S363:S368"/>
    <mergeCell ref="S369:S372"/>
    <mergeCell ref="R369:R372"/>
    <mergeCell ref="L369:L372"/>
    <mergeCell ref="M354:M359"/>
    <mergeCell ref="N354:N359"/>
    <mergeCell ref="O354:O359"/>
    <mergeCell ref="S391:S393"/>
    <mergeCell ref="S394:S398"/>
    <mergeCell ref="R394:R398"/>
    <mergeCell ref="L394:L398"/>
    <mergeCell ref="O391:O393"/>
    <mergeCell ref="P391:P393"/>
    <mergeCell ref="Q391:Q393"/>
    <mergeCell ref="L386:L390"/>
    <mergeCell ref="M394:M398"/>
    <mergeCell ref="N394:N398"/>
    <mergeCell ref="O394:O398"/>
    <mergeCell ref="M382:M385"/>
    <mergeCell ref="N382:N385"/>
    <mergeCell ref="O382:O385"/>
    <mergeCell ref="P382:P385"/>
    <mergeCell ref="Q382:Q385"/>
    <mergeCell ref="S354:S359"/>
    <mergeCell ref="R354:R359"/>
    <mergeCell ref="P354:P359"/>
    <mergeCell ref="Q354:Q359"/>
    <mergeCell ref="M363:M368"/>
    <mergeCell ref="L382:L385"/>
    <mergeCell ref="R382:R385"/>
    <mergeCell ref="S382:S385"/>
    <mergeCell ref="M373:M376"/>
    <mergeCell ref="N373:N376"/>
    <mergeCell ref="O373:O376"/>
    <mergeCell ref="P373:P376"/>
    <mergeCell ref="Q373:Q376"/>
    <mergeCell ref="S373:S376"/>
    <mergeCell ref="R373:R376"/>
    <mergeCell ref="L373:L376"/>
    <mergeCell ref="S421:S423"/>
    <mergeCell ref="Q424:Q438"/>
    <mergeCell ref="S416:S420"/>
    <mergeCell ref="R416:R420"/>
    <mergeCell ref="L416:L420"/>
    <mergeCell ref="M421:M423"/>
    <mergeCell ref="N421:N423"/>
    <mergeCell ref="O421:O423"/>
    <mergeCell ref="P421:P423"/>
    <mergeCell ref="Q421:Q423"/>
    <mergeCell ref="M416:M420"/>
    <mergeCell ref="N416:N420"/>
    <mergeCell ref="O416:O420"/>
    <mergeCell ref="P416:P420"/>
    <mergeCell ref="Q416:Q420"/>
    <mergeCell ref="M386:M390"/>
    <mergeCell ref="N386:N390"/>
    <mergeCell ref="O386:O390"/>
    <mergeCell ref="P386:P390"/>
    <mergeCell ref="Q386:Q390"/>
    <mergeCell ref="R386:R390"/>
    <mergeCell ref="S386:S390"/>
    <mergeCell ref="P394:P398"/>
    <mergeCell ref="Q394:Q398"/>
    <mergeCell ref="M400:M404"/>
    <mergeCell ref="N400:N404"/>
    <mergeCell ref="O400:O404"/>
    <mergeCell ref="P400:P404"/>
    <mergeCell ref="Q400:Q404"/>
    <mergeCell ref="L400:L404"/>
    <mergeCell ref="R400:R404"/>
    <mergeCell ref="S400:S404"/>
    <mergeCell ref="S485:S491"/>
    <mergeCell ref="R520:R527"/>
    <mergeCell ref="S520:S527"/>
    <mergeCell ref="S514:S519"/>
    <mergeCell ref="R514:R519"/>
    <mergeCell ref="L514:L519"/>
    <mergeCell ref="L508:L513"/>
    <mergeCell ref="R508:R513"/>
    <mergeCell ref="I424:I438"/>
    <mergeCell ref="J424:J438"/>
    <mergeCell ref="K424:K438"/>
    <mergeCell ref="R424:R438"/>
    <mergeCell ref="L424:L438"/>
    <mergeCell ref="S424:S438"/>
    <mergeCell ref="M424:M438"/>
    <mergeCell ref="N424:N438"/>
    <mergeCell ref="O424:O438"/>
    <mergeCell ref="P424:P438"/>
    <mergeCell ref="M470:M484"/>
    <mergeCell ref="N470:N484"/>
    <mergeCell ref="O470:O484"/>
    <mergeCell ref="P470:P484"/>
    <mergeCell ref="Q470:Q484"/>
    <mergeCell ref="M465:M469"/>
    <mergeCell ref="N465:N469"/>
    <mergeCell ref="O465:O469"/>
    <mergeCell ref="P465:P469"/>
    <mergeCell ref="Q465:Q469"/>
    <mergeCell ref="J439:J452"/>
    <mergeCell ref="K439:K452"/>
    <mergeCell ref="I439:I452"/>
    <mergeCell ref="L465:L469"/>
    <mergeCell ref="L528:L533"/>
    <mergeCell ref="L534:L538"/>
    <mergeCell ref="O528:O533"/>
    <mergeCell ref="P528:P533"/>
    <mergeCell ref="Q528:Q533"/>
    <mergeCell ref="O534:O538"/>
    <mergeCell ref="P534:P538"/>
    <mergeCell ref="Q534:Q538"/>
    <mergeCell ref="R539:R552"/>
    <mergeCell ref="S465:S469"/>
    <mergeCell ref="S470:S484"/>
    <mergeCell ref="R470:R484"/>
    <mergeCell ref="L470:L484"/>
    <mergeCell ref="L492:L502"/>
    <mergeCell ref="O508:O513"/>
    <mergeCell ref="P508:P513"/>
    <mergeCell ref="Q508:Q513"/>
    <mergeCell ref="M514:M519"/>
    <mergeCell ref="N514:N519"/>
    <mergeCell ref="O514:O519"/>
    <mergeCell ref="P514:P519"/>
    <mergeCell ref="Q514:Q519"/>
    <mergeCell ref="M492:M502"/>
    <mergeCell ref="N492:N502"/>
    <mergeCell ref="O492:O502"/>
    <mergeCell ref="P492:P502"/>
    <mergeCell ref="Q492:Q502"/>
    <mergeCell ref="R492:R502"/>
    <mergeCell ref="S492:S502"/>
    <mergeCell ref="S508:S513"/>
    <mergeCell ref="M508:M513"/>
    <mergeCell ref="N508:N513"/>
    <mergeCell ref="S539:S552"/>
    <mergeCell ref="S534:S538"/>
    <mergeCell ref="R534:R538"/>
    <mergeCell ref="R528:R533"/>
    <mergeCell ref="S528:S533"/>
    <mergeCell ref="L539:L552"/>
    <mergeCell ref="O539:O552"/>
    <mergeCell ref="P539:P552"/>
    <mergeCell ref="Q539:Q552"/>
    <mergeCell ref="O520:O527"/>
    <mergeCell ref="P520:P527"/>
    <mergeCell ref="Q520:Q527"/>
    <mergeCell ref="M565:M570"/>
    <mergeCell ref="N565:N570"/>
    <mergeCell ref="O565:O570"/>
    <mergeCell ref="N553:N558"/>
    <mergeCell ref="O553:O558"/>
    <mergeCell ref="N559:N564"/>
    <mergeCell ref="S553:S558"/>
    <mergeCell ref="R553:R558"/>
    <mergeCell ref="P553:P558"/>
    <mergeCell ref="Q553:Q558"/>
    <mergeCell ref="M553:M558"/>
    <mergeCell ref="L553:L558"/>
    <mergeCell ref="M534:M538"/>
    <mergeCell ref="N534:N538"/>
    <mergeCell ref="M539:M552"/>
    <mergeCell ref="N539:N552"/>
    <mergeCell ref="M528:M533"/>
    <mergeCell ref="L520:L527"/>
    <mergeCell ref="M520:M527"/>
    <mergeCell ref="N520:N527"/>
    <mergeCell ref="S571:S576"/>
    <mergeCell ref="S565:S570"/>
    <mergeCell ref="R565:R570"/>
    <mergeCell ref="L565:L570"/>
    <mergeCell ref="O577:O580"/>
    <mergeCell ref="P577:P580"/>
    <mergeCell ref="Q577:Q580"/>
    <mergeCell ref="N577:N580"/>
    <mergeCell ref="P565:P570"/>
    <mergeCell ref="Q565:Q570"/>
    <mergeCell ref="Q571:Q576"/>
    <mergeCell ref="L571:L576"/>
    <mergeCell ref="R571:R576"/>
    <mergeCell ref="O559:O564"/>
    <mergeCell ref="P559:P564"/>
    <mergeCell ref="S577:S580"/>
    <mergeCell ref="R577:R580"/>
    <mergeCell ref="L577:L580"/>
    <mergeCell ref="M571:M576"/>
    <mergeCell ref="N571:N576"/>
    <mergeCell ref="O571:O576"/>
    <mergeCell ref="P571:P576"/>
    <mergeCell ref="M577:M580"/>
    <mergeCell ref="Q559:Q564"/>
    <mergeCell ref="M559:M564"/>
    <mergeCell ref="L559:L564"/>
    <mergeCell ref="R559:R564"/>
    <mergeCell ref="S559:S564"/>
    <mergeCell ref="L600:L610"/>
    <mergeCell ref="R600:R610"/>
    <mergeCell ref="R589:R593"/>
    <mergeCell ref="R594:R599"/>
    <mergeCell ref="S600:S610"/>
    <mergeCell ref="Q581:Q586"/>
    <mergeCell ref="M587:M588"/>
    <mergeCell ref="S587:S588"/>
    <mergeCell ref="R587:R588"/>
    <mergeCell ref="L587:L588"/>
    <mergeCell ref="M581:M586"/>
    <mergeCell ref="N581:N586"/>
    <mergeCell ref="O581:O586"/>
    <mergeCell ref="P581:P586"/>
    <mergeCell ref="N587:N588"/>
    <mergeCell ref="O587:O588"/>
    <mergeCell ref="P587:P588"/>
    <mergeCell ref="L581:L586"/>
    <mergeCell ref="R581:R586"/>
    <mergeCell ref="S581:S586"/>
    <mergeCell ref="M614:M616"/>
    <mergeCell ref="N614:N616"/>
    <mergeCell ref="O614:O616"/>
    <mergeCell ref="P614:P616"/>
    <mergeCell ref="M617:M624"/>
    <mergeCell ref="N617:N624"/>
    <mergeCell ref="O617:O624"/>
    <mergeCell ref="P617:P624"/>
    <mergeCell ref="M626:M627"/>
    <mergeCell ref="S614:S616"/>
    <mergeCell ref="R614:R616"/>
    <mergeCell ref="Q614:Q616"/>
    <mergeCell ref="Q587:Q588"/>
    <mergeCell ref="M600:M610"/>
    <mergeCell ref="N600:N610"/>
    <mergeCell ref="O600:O610"/>
    <mergeCell ref="P600:P610"/>
    <mergeCell ref="Q600:Q610"/>
    <mergeCell ref="O589:O593"/>
    <mergeCell ref="P589:P593"/>
    <mergeCell ref="Q589:Q593"/>
    <mergeCell ref="P594:P599"/>
    <mergeCell ref="P674:P676"/>
    <mergeCell ref="S651:S658"/>
    <mergeCell ref="M651:M658"/>
    <mergeCell ref="N651:N658"/>
    <mergeCell ref="O651:O658"/>
    <mergeCell ref="P651:P658"/>
    <mergeCell ref="Q651:Q658"/>
    <mergeCell ref="L651:L658"/>
    <mergeCell ref="R651:R658"/>
    <mergeCell ref="L659:L673"/>
    <mergeCell ref="P639:P643"/>
    <mergeCell ref="R639:R643"/>
    <mergeCell ref="S639:S643"/>
    <mergeCell ref="P637:P638"/>
    <mergeCell ref="Q637:Q638"/>
    <mergeCell ref="P644:P649"/>
    <mergeCell ref="Q644:Q649"/>
    <mergeCell ref="Q639:Q643"/>
    <mergeCell ref="L644:L649"/>
    <mergeCell ref="M644:M649"/>
    <mergeCell ref="N644:N649"/>
    <mergeCell ref="O644:O649"/>
    <mergeCell ref="L639:L643"/>
    <mergeCell ref="S637:S638"/>
    <mergeCell ref="R637:R638"/>
    <mergeCell ref="L637:L638"/>
    <mergeCell ref="M637:M638"/>
    <mergeCell ref="N637:N638"/>
    <mergeCell ref="O637:O638"/>
    <mergeCell ref="R644:R649"/>
    <mergeCell ref="S644:S649"/>
    <mergeCell ref="S677:S687"/>
    <mergeCell ref="M659:M673"/>
    <mergeCell ref="N659:N673"/>
    <mergeCell ref="O659:O673"/>
    <mergeCell ref="P659:P673"/>
    <mergeCell ref="Q659:Q673"/>
    <mergeCell ref="L677:L687"/>
    <mergeCell ref="M677:M687"/>
    <mergeCell ref="R674:R676"/>
    <mergeCell ref="S674:S676"/>
    <mergeCell ref="Q677:Q687"/>
    <mergeCell ref="M697:M698"/>
    <mergeCell ref="N697:N698"/>
    <mergeCell ref="O697:O698"/>
    <mergeCell ref="P697:P698"/>
    <mergeCell ref="Q697:Q698"/>
    <mergeCell ref="M688:M691"/>
    <mergeCell ref="S659:S673"/>
    <mergeCell ref="R659:R673"/>
    <mergeCell ref="N677:N687"/>
    <mergeCell ref="O677:O687"/>
    <mergeCell ref="P677:P687"/>
    <mergeCell ref="S688:S691"/>
    <mergeCell ref="N688:N691"/>
    <mergeCell ref="Q674:Q676"/>
    <mergeCell ref="R677:R687"/>
    <mergeCell ref="O674:O676"/>
    <mergeCell ref="R693:R696"/>
    <mergeCell ref="S693:S696"/>
    <mergeCell ref="L697:L698"/>
    <mergeCell ref="R697:R698"/>
    <mergeCell ref="S697:S698"/>
    <mergeCell ref="N693:N696"/>
    <mergeCell ref="L688:L691"/>
    <mergeCell ref="O688:O691"/>
    <mergeCell ref="P688:P691"/>
    <mergeCell ref="Q688:Q691"/>
    <mergeCell ref="M693:M696"/>
    <mergeCell ref="R688:R691"/>
    <mergeCell ref="O693:O696"/>
    <mergeCell ref="P693:P696"/>
    <mergeCell ref="Q693:Q696"/>
    <mergeCell ref="L693:L696"/>
    <mergeCell ref="P699:P700"/>
    <mergeCell ref="Q699:Q700"/>
    <mergeCell ref="N705:N712"/>
    <mergeCell ref="O705:O712"/>
    <mergeCell ref="P705:P712"/>
    <mergeCell ref="Q705:Q712"/>
    <mergeCell ref="Q701:Q704"/>
    <mergeCell ref="P701:P704"/>
    <mergeCell ref="M713:M718"/>
    <mergeCell ref="N713:N718"/>
    <mergeCell ref="L713:L718"/>
    <mergeCell ref="R713:R718"/>
    <mergeCell ref="S713:S718"/>
    <mergeCell ref="S719:S722"/>
    <mergeCell ref="R719:R722"/>
    <mergeCell ref="L719:L722"/>
    <mergeCell ref="O713:O718"/>
    <mergeCell ref="P713:P718"/>
    <mergeCell ref="Q713:Q718"/>
    <mergeCell ref="M719:M722"/>
    <mergeCell ref="N719:N722"/>
    <mergeCell ref="O719:O722"/>
    <mergeCell ref="P719:P722"/>
    <mergeCell ref="S699:S700"/>
    <mergeCell ref="R699:R700"/>
    <mergeCell ref="L699:L700"/>
    <mergeCell ref="L705:L712"/>
    <mergeCell ref="R705:R712"/>
    <mergeCell ref="S705:S712"/>
    <mergeCell ref="M705:M712"/>
    <mergeCell ref="M699:M700"/>
    <mergeCell ref="N699:N700"/>
    <mergeCell ref="O699:O700"/>
    <mergeCell ref="S735:S741"/>
    <mergeCell ref="R742:R748"/>
    <mergeCell ref="S742:S748"/>
    <mergeCell ref="M730:M733"/>
    <mergeCell ref="N730:N733"/>
    <mergeCell ref="M735:M741"/>
    <mergeCell ref="N735:N741"/>
    <mergeCell ref="O735:O741"/>
    <mergeCell ref="P735:P741"/>
    <mergeCell ref="Q735:Q741"/>
    <mergeCell ref="R730:R733"/>
    <mergeCell ref="M742:M748"/>
    <mergeCell ref="O730:O733"/>
    <mergeCell ref="P730:P733"/>
    <mergeCell ref="Q719:Q722"/>
    <mergeCell ref="M724:M729"/>
    <mergeCell ref="N724:N729"/>
    <mergeCell ref="O724:O729"/>
    <mergeCell ref="P724:P729"/>
    <mergeCell ref="Q724:Q729"/>
    <mergeCell ref="R724:R729"/>
    <mergeCell ref="S724:S729"/>
    <mergeCell ref="S765:S767"/>
    <mergeCell ref="R765:R767"/>
    <mergeCell ref="L765:L767"/>
    <mergeCell ref="M765:M767"/>
    <mergeCell ref="N765:N767"/>
    <mergeCell ref="O765:O767"/>
    <mergeCell ref="P765:P767"/>
    <mergeCell ref="Q765:Q767"/>
    <mergeCell ref="Q787:Q789"/>
    <mergeCell ref="M790:M792"/>
    <mergeCell ref="N790:N792"/>
    <mergeCell ref="O790:O792"/>
    <mergeCell ref="P790:P792"/>
    <mergeCell ref="Q790:Q792"/>
    <mergeCell ref="Q771:Q774"/>
    <mergeCell ref="M775:M778"/>
    <mergeCell ref="N775:N778"/>
    <mergeCell ref="O775:O778"/>
    <mergeCell ref="P775:P778"/>
    <mergeCell ref="Q775:Q778"/>
    <mergeCell ref="S768:S770"/>
    <mergeCell ref="R768:R770"/>
    <mergeCell ref="L768:L770"/>
    <mergeCell ref="M768:M770"/>
    <mergeCell ref="N768:N770"/>
    <mergeCell ref="O768:O770"/>
    <mergeCell ref="P768:P770"/>
    <mergeCell ref="Q768:Q770"/>
    <mergeCell ref="S775:S778"/>
    <mergeCell ref="R775:R778"/>
    <mergeCell ref="L775:L778"/>
    <mergeCell ref="L771:L774"/>
    <mergeCell ref="R771:R774"/>
    <mergeCell ref="S771:S774"/>
    <mergeCell ref="M771:M774"/>
    <mergeCell ref="N771:N774"/>
    <mergeCell ref="O771:O774"/>
    <mergeCell ref="P771:P774"/>
    <mergeCell ref="S790:S792"/>
    <mergeCell ref="R790:R792"/>
    <mergeCell ref="L790:L792"/>
    <mergeCell ref="L787:L789"/>
    <mergeCell ref="R787:R789"/>
    <mergeCell ref="S787:S789"/>
    <mergeCell ref="M787:M789"/>
    <mergeCell ref="N787:N789"/>
    <mergeCell ref="O787:O789"/>
    <mergeCell ref="P787:P789"/>
    <mergeCell ref="Q795:Q805"/>
    <mergeCell ref="S779:S782"/>
    <mergeCell ref="S783:S786"/>
    <mergeCell ref="P779:P782"/>
    <mergeCell ref="Q779:Q782"/>
    <mergeCell ref="R779:R782"/>
    <mergeCell ref="O779:O782"/>
    <mergeCell ref="R783:R786"/>
    <mergeCell ref="S793:S794"/>
    <mergeCell ref="L779:L782"/>
    <mergeCell ref="M779:M782"/>
    <mergeCell ref="N779:N782"/>
    <mergeCell ref="M812:M821"/>
    <mergeCell ref="N812:N821"/>
    <mergeCell ref="O812:O821"/>
    <mergeCell ref="P812:P821"/>
    <mergeCell ref="Q812:Q821"/>
    <mergeCell ref="O795:O805"/>
    <mergeCell ref="P795:P805"/>
    <mergeCell ref="J812:J821"/>
    <mergeCell ref="K812:K821"/>
    <mergeCell ref="S795:S805"/>
    <mergeCell ref="R795:R805"/>
    <mergeCell ref="L795:L805"/>
    <mergeCell ref="L812:L821"/>
    <mergeCell ref="R812:R821"/>
    <mergeCell ref="S812:S821"/>
    <mergeCell ref="M795:M805"/>
    <mergeCell ref="N795:N805"/>
    <mergeCell ref="S806:S811"/>
    <mergeCell ref="O806:O811"/>
    <mergeCell ref="P806:P811"/>
    <mergeCell ref="Q806:Q811"/>
    <mergeCell ref="R806:R811"/>
    <mergeCell ref="I812:I821"/>
    <mergeCell ref="B812:B821"/>
    <mergeCell ref="A812:A821"/>
    <mergeCell ref="D812:D821"/>
    <mergeCell ref="E812:E821"/>
    <mergeCell ref="F812:F821"/>
    <mergeCell ref="G812:G821"/>
    <mergeCell ref="D795:D805"/>
    <mergeCell ref="E795:E805"/>
    <mergeCell ref="F795:F805"/>
    <mergeCell ref="G795:G805"/>
    <mergeCell ref="J787:J789"/>
    <mergeCell ref="K787:K789"/>
    <mergeCell ref="J790:J792"/>
    <mergeCell ref="K790:K792"/>
    <mergeCell ref="J795:J805"/>
    <mergeCell ref="K795:K805"/>
    <mergeCell ref="F787:F789"/>
    <mergeCell ref="G787:G789"/>
    <mergeCell ref="D790:D792"/>
    <mergeCell ref="E790:E792"/>
    <mergeCell ref="F790:F792"/>
    <mergeCell ref="G790:G792"/>
    <mergeCell ref="I795:I805"/>
    <mergeCell ref="I790:I792"/>
    <mergeCell ref="I787:I789"/>
    <mergeCell ref="B795:B805"/>
    <mergeCell ref="A795:A805"/>
    <mergeCell ref="B790:B792"/>
    <mergeCell ref="A790:A792"/>
    <mergeCell ref="B787:B789"/>
    <mergeCell ref="A787:A789"/>
    <mergeCell ref="D787:D789"/>
    <mergeCell ref="D775:D778"/>
    <mergeCell ref="E775:E778"/>
    <mergeCell ref="F775:F778"/>
    <mergeCell ref="G775:G778"/>
    <mergeCell ref="J765:J767"/>
    <mergeCell ref="K765:K767"/>
    <mergeCell ref="J768:J770"/>
    <mergeCell ref="K768:K770"/>
    <mergeCell ref="J771:J774"/>
    <mergeCell ref="K771:K774"/>
    <mergeCell ref="D768:D770"/>
    <mergeCell ref="E768:E770"/>
    <mergeCell ref="F768:F770"/>
    <mergeCell ref="G768:G770"/>
    <mergeCell ref="D771:D774"/>
    <mergeCell ref="E771:E774"/>
    <mergeCell ref="F771:F774"/>
    <mergeCell ref="G771:G774"/>
    <mergeCell ref="H787:H789"/>
    <mergeCell ref="H771:H774"/>
    <mergeCell ref="I779:I782"/>
    <mergeCell ref="J779:J782"/>
    <mergeCell ref="K779:K782"/>
    <mergeCell ref="D765:D767"/>
    <mergeCell ref="E765:E767"/>
    <mergeCell ref="F765:F767"/>
    <mergeCell ref="G765:G767"/>
    <mergeCell ref="I775:I778"/>
    <mergeCell ref="I771:I774"/>
    <mergeCell ref="I768:I770"/>
    <mergeCell ref="I765:I767"/>
    <mergeCell ref="A775:A778"/>
    <mergeCell ref="B771:B774"/>
    <mergeCell ref="A771:A774"/>
    <mergeCell ref="A768:A770"/>
    <mergeCell ref="B768:B770"/>
    <mergeCell ref="B742:B748"/>
    <mergeCell ref="A742:A748"/>
    <mergeCell ref="D742:D748"/>
    <mergeCell ref="E742:E748"/>
    <mergeCell ref="F742:F748"/>
    <mergeCell ref="G742:G748"/>
    <mergeCell ref="A719:A722"/>
    <mergeCell ref="D719:D722"/>
    <mergeCell ref="E719:E722"/>
    <mergeCell ref="F719:F722"/>
    <mergeCell ref="G719:G722"/>
    <mergeCell ref="A730:A733"/>
    <mergeCell ref="B724:B729"/>
    <mergeCell ref="A724:A729"/>
    <mergeCell ref="B735:B741"/>
    <mergeCell ref="A735:A741"/>
    <mergeCell ref="B730:B733"/>
    <mergeCell ref="B719:B722"/>
    <mergeCell ref="A765:A767"/>
    <mergeCell ref="A713:A718"/>
    <mergeCell ref="D735:D741"/>
    <mergeCell ref="E735:E741"/>
    <mergeCell ref="F735:F741"/>
    <mergeCell ref="G735:G741"/>
    <mergeCell ref="J719:J722"/>
    <mergeCell ref="K719:K722"/>
    <mergeCell ref="J724:J729"/>
    <mergeCell ref="K724:K729"/>
    <mergeCell ref="J730:J733"/>
    <mergeCell ref="K730:K733"/>
    <mergeCell ref="D724:D729"/>
    <mergeCell ref="E724:E729"/>
    <mergeCell ref="F724:F729"/>
    <mergeCell ref="H713:H718"/>
    <mergeCell ref="G713:G718"/>
    <mergeCell ref="B713:B718"/>
    <mergeCell ref="D699:D700"/>
    <mergeCell ref="E699:E700"/>
    <mergeCell ref="F699:F700"/>
    <mergeCell ref="G699:G700"/>
    <mergeCell ref="I705:I712"/>
    <mergeCell ref="I699:I700"/>
    <mergeCell ref="I697:I698"/>
    <mergeCell ref="B705:B712"/>
    <mergeCell ref="A705:A712"/>
    <mergeCell ref="B699:B700"/>
    <mergeCell ref="A699:A700"/>
    <mergeCell ref="B697:B698"/>
    <mergeCell ref="A697:A698"/>
    <mergeCell ref="D697:D698"/>
    <mergeCell ref="D705:D712"/>
    <mergeCell ref="E705:E712"/>
    <mergeCell ref="F705:F712"/>
    <mergeCell ref="G705:G712"/>
    <mergeCell ref="H699:H700"/>
    <mergeCell ref="H705:H712"/>
    <mergeCell ref="A701:A704"/>
    <mergeCell ref="D651:D658"/>
    <mergeCell ref="E651:E658"/>
    <mergeCell ref="D693:D696"/>
    <mergeCell ref="E693:E696"/>
    <mergeCell ref="F693:F696"/>
    <mergeCell ref="G693:G696"/>
    <mergeCell ref="J677:J687"/>
    <mergeCell ref="K677:K687"/>
    <mergeCell ref="J688:J691"/>
    <mergeCell ref="K688:K691"/>
    <mergeCell ref="J693:J696"/>
    <mergeCell ref="K693:K696"/>
    <mergeCell ref="D677:D687"/>
    <mergeCell ref="E677:E687"/>
    <mergeCell ref="F677:F687"/>
    <mergeCell ref="G677:G687"/>
    <mergeCell ref="D688:D691"/>
    <mergeCell ref="E688:E691"/>
    <mergeCell ref="F688:F691"/>
    <mergeCell ref="G688:G691"/>
    <mergeCell ref="D659:D673"/>
    <mergeCell ref="H693:H696"/>
    <mergeCell ref="K637:K638"/>
    <mergeCell ref="D637:D638"/>
    <mergeCell ref="E637:E638"/>
    <mergeCell ref="F637:F638"/>
    <mergeCell ref="G637:G638"/>
    <mergeCell ref="K644:K649"/>
    <mergeCell ref="K639:K643"/>
    <mergeCell ref="D644:D649"/>
    <mergeCell ref="E644:E649"/>
    <mergeCell ref="H637:H638"/>
    <mergeCell ref="B693:B696"/>
    <mergeCell ref="A693:A696"/>
    <mergeCell ref="B688:B691"/>
    <mergeCell ref="B677:B687"/>
    <mergeCell ref="A688:A691"/>
    <mergeCell ref="A677:A687"/>
    <mergeCell ref="J659:J673"/>
    <mergeCell ref="K659:K673"/>
    <mergeCell ref="F651:F658"/>
    <mergeCell ref="G651:G658"/>
    <mergeCell ref="H651:H658"/>
    <mergeCell ref="I693:I696"/>
    <mergeCell ref="I688:I691"/>
    <mergeCell ref="I677:I687"/>
    <mergeCell ref="J651:J658"/>
    <mergeCell ref="K651:K658"/>
    <mergeCell ref="I651:I658"/>
    <mergeCell ref="I659:I673"/>
    <mergeCell ref="B659:B673"/>
    <mergeCell ref="B637:B638"/>
    <mergeCell ref="A659:A673"/>
    <mergeCell ref="A651:A658"/>
    <mergeCell ref="A637:A638"/>
    <mergeCell ref="A639:A643"/>
    <mergeCell ref="B639:B643"/>
    <mergeCell ref="A644:A649"/>
    <mergeCell ref="B644:B649"/>
    <mergeCell ref="J626:J627"/>
    <mergeCell ref="A632:A635"/>
    <mergeCell ref="B632:B635"/>
    <mergeCell ref="F644:F649"/>
    <mergeCell ref="G644:G649"/>
    <mergeCell ref="H644:H649"/>
    <mergeCell ref="I644:I649"/>
    <mergeCell ref="J644:J649"/>
    <mergeCell ref="I637:I638"/>
    <mergeCell ref="I626:I627"/>
    <mergeCell ref="E639:E643"/>
    <mergeCell ref="F639:F643"/>
    <mergeCell ref="G639:G643"/>
    <mergeCell ref="B626:B627"/>
    <mergeCell ref="A626:A627"/>
    <mergeCell ref="D639:D643"/>
    <mergeCell ref="J637:J638"/>
    <mergeCell ref="J614:J616"/>
    <mergeCell ref="K614:K616"/>
    <mergeCell ref="J617:J624"/>
    <mergeCell ref="K617:K624"/>
    <mergeCell ref="D617:D624"/>
    <mergeCell ref="E617:E624"/>
    <mergeCell ref="F617:F624"/>
    <mergeCell ref="G617:G624"/>
    <mergeCell ref="D626:D627"/>
    <mergeCell ref="E626:E627"/>
    <mergeCell ref="F626:F627"/>
    <mergeCell ref="G626:G627"/>
    <mergeCell ref="D632:D635"/>
    <mergeCell ref="E632:E635"/>
    <mergeCell ref="F632:F635"/>
    <mergeCell ref="G632:G635"/>
    <mergeCell ref="G600:G610"/>
    <mergeCell ref="D614:D616"/>
    <mergeCell ref="E614:E616"/>
    <mergeCell ref="F614:F616"/>
    <mergeCell ref="G614:G616"/>
    <mergeCell ref="G611:G613"/>
    <mergeCell ref="I617:I624"/>
    <mergeCell ref="I614:I616"/>
    <mergeCell ref="I600:I610"/>
    <mergeCell ref="H632:H635"/>
    <mergeCell ref="I632:I635"/>
    <mergeCell ref="J632:J635"/>
    <mergeCell ref="K632:K635"/>
    <mergeCell ref="E611:E613"/>
    <mergeCell ref="F611:F613"/>
    <mergeCell ref="B617:B624"/>
    <mergeCell ref="A617:A624"/>
    <mergeCell ref="B614:B616"/>
    <mergeCell ref="A614:A616"/>
    <mergeCell ref="B600:B610"/>
    <mergeCell ref="K626:K627"/>
    <mergeCell ref="D587:D588"/>
    <mergeCell ref="E587:E588"/>
    <mergeCell ref="F587:F588"/>
    <mergeCell ref="G587:G588"/>
    <mergeCell ref="J581:J586"/>
    <mergeCell ref="K581:K586"/>
    <mergeCell ref="D581:D586"/>
    <mergeCell ref="E581:E586"/>
    <mergeCell ref="F581:F586"/>
    <mergeCell ref="G581:G586"/>
    <mergeCell ref="B587:B588"/>
    <mergeCell ref="A587:A588"/>
    <mergeCell ref="B581:B586"/>
    <mergeCell ref="A581:A586"/>
    <mergeCell ref="H614:H616"/>
    <mergeCell ref="H617:H624"/>
    <mergeCell ref="H626:H627"/>
    <mergeCell ref="A594:A599"/>
    <mergeCell ref="B594:B599"/>
    <mergeCell ref="D594:D599"/>
    <mergeCell ref="E594:E599"/>
    <mergeCell ref="F594:F599"/>
    <mergeCell ref="G594:G599"/>
    <mergeCell ref="H594:H599"/>
    <mergeCell ref="J611:J613"/>
    <mergeCell ref="K611:K613"/>
    <mergeCell ref="J571:J576"/>
    <mergeCell ref="K571:K576"/>
    <mergeCell ref="J577:J580"/>
    <mergeCell ref="K577:K580"/>
    <mergeCell ref="I587:I588"/>
    <mergeCell ref="I581:I586"/>
    <mergeCell ref="J587:J588"/>
    <mergeCell ref="K587:K588"/>
    <mergeCell ref="I577:I580"/>
    <mergeCell ref="K559:K564"/>
    <mergeCell ref="J565:J570"/>
    <mergeCell ref="K565:K570"/>
    <mergeCell ref="D571:D576"/>
    <mergeCell ref="E571:E576"/>
    <mergeCell ref="F571:F576"/>
    <mergeCell ref="G571:G576"/>
    <mergeCell ref="D577:D580"/>
    <mergeCell ref="E577:E580"/>
    <mergeCell ref="F577:F580"/>
    <mergeCell ref="G577:G580"/>
    <mergeCell ref="H587:H588"/>
    <mergeCell ref="H581:H586"/>
    <mergeCell ref="A577:A580"/>
    <mergeCell ref="B571:B576"/>
    <mergeCell ref="A571:A576"/>
    <mergeCell ref="B565:B570"/>
    <mergeCell ref="A565:A570"/>
    <mergeCell ref="B559:B564"/>
    <mergeCell ref="A559:A564"/>
    <mergeCell ref="I571:I576"/>
    <mergeCell ref="I565:I570"/>
    <mergeCell ref="B577:B580"/>
    <mergeCell ref="B553:B558"/>
    <mergeCell ref="D565:D570"/>
    <mergeCell ref="E565:E570"/>
    <mergeCell ref="F565:F570"/>
    <mergeCell ref="H553:H558"/>
    <mergeCell ref="H571:H576"/>
    <mergeCell ref="H577:H580"/>
    <mergeCell ref="B520:B527"/>
    <mergeCell ref="A520:A527"/>
    <mergeCell ref="B514:B519"/>
    <mergeCell ref="A514:A519"/>
    <mergeCell ref="B508:B513"/>
    <mergeCell ref="A508:A513"/>
    <mergeCell ref="D508:D513"/>
    <mergeCell ref="I559:I564"/>
    <mergeCell ref="I553:I558"/>
    <mergeCell ref="H514:H519"/>
    <mergeCell ref="H520:H527"/>
    <mergeCell ref="H528:H533"/>
    <mergeCell ref="D539:D552"/>
    <mergeCell ref="E539:E552"/>
    <mergeCell ref="F539:F552"/>
    <mergeCell ref="G539:G552"/>
    <mergeCell ref="J528:J533"/>
    <mergeCell ref="J534:J538"/>
    <mergeCell ref="A553:A558"/>
    <mergeCell ref="D553:D558"/>
    <mergeCell ref="E553:E558"/>
    <mergeCell ref="F553:F558"/>
    <mergeCell ref="G553:G558"/>
    <mergeCell ref="D559:D564"/>
    <mergeCell ref="E559:E564"/>
    <mergeCell ref="F559:F564"/>
    <mergeCell ref="G559:G564"/>
    <mergeCell ref="F528:F533"/>
    <mergeCell ref="G528:G533"/>
    <mergeCell ref="D534:D538"/>
    <mergeCell ref="E534:E538"/>
    <mergeCell ref="F534:F538"/>
    <mergeCell ref="G534:G538"/>
    <mergeCell ref="I539:I552"/>
    <mergeCell ref="I534:I538"/>
    <mergeCell ref="I528:I533"/>
    <mergeCell ref="J553:J558"/>
    <mergeCell ref="K553:K558"/>
    <mergeCell ref="J559:J564"/>
    <mergeCell ref="F508:F513"/>
    <mergeCell ref="G508:G513"/>
    <mergeCell ref="D514:D519"/>
    <mergeCell ref="E514:E519"/>
    <mergeCell ref="F514:F519"/>
    <mergeCell ref="G514:G519"/>
    <mergeCell ref="I520:I527"/>
    <mergeCell ref="I514:I519"/>
    <mergeCell ref="I508:I513"/>
    <mergeCell ref="K528:K533"/>
    <mergeCell ref="K534:K538"/>
    <mergeCell ref="J492:J502"/>
    <mergeCell ref="K492:K502"/>
    <mergeCell ref="E492:E502"/>
    <mergeCell ref="F492:F502"/>
    <mergeCell ref="G492:G502"/>
    <mergeCell ref="I492:I502"/>
    <mergeCell ref="I470:I484"/>
    <mergeCell ref="I465:I469"/>
    <mergeCell ref="I456:I464"/>
    <mergeCell ref="B470:B484"/>
    <mergeCell ref="A539:A552"/>
    <mergeCell ref="B534:B538"/>
    <mergeCell ref="A534:A538"/>
    <mergeCell ref="B528:B533"/>
    <mergeCell ref="A528:A533"/>
    <mergeCell ref="D528:D533"/>
    <mergeCell ref="E520:E527"/>
    <mergeCell ref="F520:F527"/>
    <mergeCell ref="G520:G527"/>
    <mergeCell ref="J508:J513"/>
    <mergeCell ref="K508:K513"/>
    <mergeCell ref="J514:J519"/>
    <mergeCell ref="K514:K519"/>
    <mergeCell ref="J520:J527"/>
    <mergeCell ref="K520:K527"/>
    <mergeCell ref="E508:E513"/>
    <mergeCell ref="B539:B552"/>
    <mergeCell ref="H534:H538"/>
    <mergeCell ref="H539:H552"/>
    <mergeCell ref="J539:J552"/>
    <mergeCell ref="K539:K552"/>
    <mergeCell ref="E528:E533"/>
    <mergeCell ref="I453:I455"/>
    <mergeCell ref="J453:J455"/>
    <mergeCell ref="K453:K455"/>
    <mergeCell ref="F421:F423"/>
    <mergeCell ref="G421:G423"/>
    <mergeCell ref="A424:A438"/>
    <mergeCell ref="D424:D438"/>
    <mergeCell ref="E424:E438"/>
    <mergeCell ref="F424:F438"/>
    <mergeCell ref="G424:G438"/>
    <mergeCell ref="E456:E464"/>
    <mergeCell ref="F456:F464"/>
    <mergeCell ref="G456:G464"/>
    <mergeCell ref="E465:E469"/>
    <mergeCell ref="I421:I423"/>
    <mergeCell ref="B492:B502"/>
    <mergeCell ref="A492:A502"/>
    <mergeCell ref="D492:D502"/>
    <mergeCell ref="J456:J464"/>
    <mergeCell ref="K456:K464"/>
    <mergeCell ref="J465:J469"/>
    <mergeCell ref="K465:K469"/>
    <mergeCell ref="J470:J484"/>
    <mergeCell ref="K470:K484"/>
    <mergeCell ref="F465:F469"/>
    <mergeCell ref="G465:G469"/>
    <mergeCell ref="D470:D484"/>
    <mergeCell ref="E470:E484"/>
    <mergeCell ref="F470:F484"/>
    <mergeCell ref="G470:G484"/>
    <mergeCell ref="A470:A484"/>
    <mergeCell ref="B465:B469"/>
    <mergeCell ref="B439:B452"/>
    <mergeCell ref="A439:A452"/>
    <mergeCell ref="D439:D452"/>
    <mergeCell ref="E439:E452"/>
    <mergeCell ref="F439:F452"/>
    <mergeCell ref="G439:G452"/>
    <mergeCell ref="H470:H484"/>
    <mergeCell ref="A453:A455"/>
    <mergeCell ref="B453:B455"/>
    <mergeCell ref="D453:D455"/>
    <mergeCell ref="E453:E455"/>
    <mergeCell ref="F453:F455"/>
    <mergeCell ref="G453:G455"/>
    <mergeCell ref="A465:A469"/>
    <mergeCell ref="B456:B464"/>
    <mergeCell ref="A456:A464"/>
    <mergeCell ref="D456:D464"/>
    <mergeCell ref="D465:D469"/>
    <mergeCell ref="H405:H409"/>
    <mergeCell ref="A405:A409"/>
    <mergeCell ref="B405:B409"/>
    <mergeCell ref="D405:D409"/>
    <mergeCell ref="J416:J420"/>
    <mergeCell ref="I405:I409"/>
    <mergeCell ref="J405:J409"/>
    <mergeCell ref="E405:E409"/>
    <mergeCell ref="G400:G404"/>
    <mergeCell ref="I416:I420"/>
    <mergeCell ref="F416:F420"/>
    <mergeCell ref="G416:G420"/>
    <mergeCell ref="A410:A415"/>
    <mergeCell ref="B410:B415"/>
    <mergeCell ref="D410:D415"/>
    <mergeCell ref="E410:E415"/>
    <mergeCell ref="B421:B423"/>
    <mergeCell ref="A421:A423"/>
    <mergeCell ref="B416:B420"/>
    <mergeCell ref="A416:A420"/>
    <mergeCell ref="D416:D420"/>
    <mergeCell ref="E416:E420"/>
    <mergeCell ref="D421:D423"/>
    <mergeCell ref="E421:E423"/>
    <mergeCell ref="H421:H423"/>
    <mergeCell ref="G391:G393"/>
    <mergeCell ref="E377:E381"/>
    <mergeCell ref="F377:F381"/>
    <mergeCell ref="G377:G381"/>
    <mergeCell ref="D382:D385"/>
    <mergeCell ref="E382:E385"/>
    <mergeCell ref="F382:F385"/>
    <mergeCell ref="B391:B393"/>
    <mergeCell ref="B373:B376"/>
    <mergeCell ref="I400:I404"/>
    <mergeCell ref="I394:I398"/>
    <mergeCell ref="B400:B404"/>
    <mergeCell ref="A400:A404"/>
    <mergeCell ref="B394:B398"/>
    <mergeCell ref="A394:A398"/>
    <mergeCell ref="D394:D398"/>
    <mergeCell ref="E394:E398"/>
    <mergeCell ref="D400:D404"/>
    <mergeCell ref="E400:E404"/>
    <mergeCell ref="F394:F398"/>
    <mergeCell ref="G394:G398"/>
    <mergeCell ref="K363:K368"/>
    <mergeCell ref="J369:J372"/>
    <mergeCell ref="K369:K372"/>
    <mergeCell ref="A360:A362"/>
    <mergeCell ref="B360:B362"/>
    <mergeCell ref="J373:J376"/>
    <mergeCell ref="K373:K376"/>
    <mergeCell ref="G363:G368"/>
    <mergeCell ref="D369:D372"/>
    <mergeCell ref="E369:E372"/>
    <mergeCell ref="F369:F372"/>
    <mergeCell ref="G369:G372"/>
    <mergeCell ref="J363:J368"/>
    <mergeCell ref="H369:H372"/>
    <mergeCell ref="J382:J385"/>
    <mergeCell ref="K382:K385"/>
    <mergeCell ref="J391:J393"/>
    <mergeCell ref="K391:K393"/>
    <mergeCell ref="K386:K390"/>
    <mergeCell ref="G382:G385"/>
    <mergeCell ref="H377:H381"/>
    <mergeCell ref="I377:I381"/>
    <mergeCell ref="I391:I393"/>
    <mergeCell ref="I382:I385"/>
    <mergeCell ref="I386:I390"/>
    <mergeCell ref="J386:J390"/>
    <mergeCell ref="A391:A393"/>
    <mergeCell ref="B382:B385"/>
    <mergeCell ref="A382:A385"/>
    <mergeCell ref="A373:A376"/>
    <mergeCell ref="D373:D376"/>
    <mergeCell ref="E373:E376"/>
    <mergeCell ref="J348:J349"/>
    <mergeCell ref="K348:K349"/>
    <mergeCell ref="I354:I359"/>
    <mergeCell ref="B354:B359"/>
    <mergeCell ref="A354:A359"/>
    <mergeCell ref="D354:D359"/>
    <mergeCell ref="E354:E359"/>
    <mergeCell ref="F354:F359"/>
    <mergeCell ref="G354:G359"/>
    <mergeCell ref="J354:J359"/>
    <mergeCell ref="I348:I349"/>
    <mergeCell ref="B348:B349"/>
    <mergeCell ref="A348:A349"/>
    <mergeCell ref="D348:D349"/>
    <mergeCell ref="E348:E349"/>
    <mergeCell ref="F348:F349"/>
    <mergeCell ref="G348:G349"/>
    <mergeCell ref="H354:H359"/>
    <mergeCell ref="B304:B315"/>
    <mergeCell ref="A316:A321"/>
    <mergeCell ref="A304:A315"/>
    <mergeCell ref="D304:D315"/>
    <mergeCell ref="E304:E315"/>
    <mergeCell ref="D316:D321"/>
    <mergeCell ref="E316:E321"/>
    <mergeCell ref="I324:I326"/>
    <mergeCell ref="J324:J326"/>
    <mergeCell ref="K324:K326"/>
    <mergeCell ref="I344:I347"/>
    <mergeCell ref="I332:I343"/>
    <mergeCell ref="I322:I323"/>
    <mergeCell ref="D344:D347"/>
    <mergeCell ref="E344:E347"/>
    <mergeCell ref="F344:F347"/>
    <mergeCell ref="D322:D323"/>
    <mergeCell ref="E322:E323"/>
    <mergeCell ref="F322:F323"/>
    <mergeCell ref="G322:G323"/>
    <mergeCell ref="D332:D343"/>
    <mergeCell ref="E332:E343"/>
    <mergeCell ref="F332:F343"/>
    <mergeCell ref="G332:G343"/>
    <mergeCell ref="D327:D331"/>
    <mergeCell ref="E327:E331"/>
    <mergeCell ref="B344:B347"/>
    <mergeCell ref="A344:A347"/>
    <mergeCell ref="B324:B326"/>
    <mergeCell ref="D324:D326"/>
    <mergeCell ref="E324:E326"/>
    <mergeCell ref="F324:F326"/>
    <mergeCell ref="A262:A266"/>
    <mergeCell ref="B262:B266"/>
    <mergeCell ref="D262:D266"/>
    <mergeCell ref="E262:E266"/>
    <mergeCell ref="A267:A272"/>
    <mergeCell ref="B267:B272"/>
    <mergeCell ref="D267:D272"/>
    <mergeCell ref="E267:E272"/>
    <mergeCell ref="F267:F272"/>
    <mergeCell ref="G267:G272"/>
    <mergeCell ref="H267:H272"/>
    <mergeCell ref="I267:I272"/>
    <mergeCell ref="J267:J272"/>
    <mergeCell ref="K286:K296"/>
    <mergeCell ref="J297:J298"/>
    <mergeCell ref="K297:K298"/>
    <mergeCell ref="A297:A298"/>
    <mergeCell ref="B297:B298"/>
    <mergeCell ref="I297:I298"/>
    <mergeCell ref="I286:I296"/>
    <mergeCell ref="B286:B296"/>
    <mergeCell ref="A286:A296"/>
    <mergeCell ref="D286:D296"/>
    <mergeCell ref="E286:E296"/>
    <mergeCell ref="F286:F296"/>
    <mergeCell ref="G286:G296"/>
    <mergeCell ref="J286:J296"/>
    <mergeCell ref="A273:A285"/>
    <mergeCell ref="B273:B285"/>
    <mergeCell ref="A238:A245"/>
    <mergeCell ref="B233:B237"/>
    <mergeCell ref="A233:A237"/>
    <mergeCell ref="B227:B232"/>
    <mergeCell ref="A227:A232"/>
    <mergeCell ref="I257:I261"/>
    <mergeCell ref="I251:I256"/>
    <mergeCell ref="D257:D261"/>
    <mergeCell ref="E257:E261"/>
    <mergeCell ref="F257:F261"/>
    <mergeCell ref="G257:G261"/>
    <mergeCell ref="J246:J250"/>
    <mergeCell ref="K246:K250"/>
    <mergeCell ref="J251:J256"/>
    <mergeCell ref="K251:K256"/>
    <mergeCell ref="J257:J261"/>
    <mergeCell ref="K257:K261"/>
    <mergeCell ref="D246:D250"/>
    <mergeCell ref="E246:E250"/>
    <mergeCell ref="F246:F250"/>
    <mergeCell ref="G246:G250"/>
    <mergeCell ref="D251:D256"/>
    <mergeCell ref="E251:E256"/>
    <mergeCell ref="F251:F256"/>
    <mergeCell ref="G251:G256"/>
    <mergeCell ref="I246:I250"/>
    <mergeCell ref="I238:I245"/>
    <mergeCell ref="I233:I237"/>
    <mergeCell ref="I227:I232"/>
    <mergeCell ref="H227:H232"/>
    <mergeCell ref="H257:H261"/>
    <mergeCell ref="F233:F237"/>
    <mergeCell ref="F211:F221"/>
    <mergeCell ref="G211:G221"/>
    <mergeCell ref="J211:J221"/>
    <mergeCell ref="K211:K221"/>
    <mergeCell ref="B211:B221"/>
    <mergeCell ref="A211:A221"/>
    <mergeCell ref="D211:D221"/>
    <mergeCell ref="E211:E221"/>
    <mergeCell ref="B257:B261"/>
    <mergeCell ref="A257:A261"/>
    <mergeCell ref="B251:B256"/>
    <mergeCell ref="A251:A256"/>
    <mergeCell ref="B246:B250"/>
    <mergeCell ref="A246:A250"/>
    <mergeCell ref="E238:E245"/>
    <mergeCell ref="F238:F245"/>
    <mergeCell ref="G238:G245"/>
    <mergeCell ref="J227:J232"/>
    <mergeCell ref="K227:K232"/>
    <mergeCell ref="J233:J237"/>
    <mergeCell ref="K233:K237"/>
    <mergeCell ref="J238:J245"/>
    <mergeCell ref="K238:K245"/>
    <mergeCell ref="H233:H237"/>
    <mergeCell ref="D227:D232"/>
    <mergeCell ref="E227:E232"/>
    <mergeCell ref="F227:F232"/>
    <mergeCell ref="G227:G232"/>
    <mergeCell ref="B238:B245"/>
    <mergeCell ref="E233:E237"/>
    <mergeCell ref="I211:I221"/>
    <mergeCell ref="D233:D237"/>
    <mergeCell ref="J188:J203"/>
    <mergeCell ref="K150:K152"/>
    <mergeCell ref="B158:B172"/>
    <mergeCell ref="A158:A172"/>
    <mergeCell ref="D158:D172"/>
    <mergeCell ref="E158:E172"/>
    <mergeCell ref="F158:F172"/>
    <mergeCell ref="K158:K172"/>
    <mergeCell ref="J144:J149"/>
    <mergeCell ref="K144:K149"/>
    <mergeCell ref="J139:J143"/>
    <mergeCell ref="K139:K143"/>
    <mergeCell ref="H139:H143"/>
    <mergeCell ref="K185:K187"/>
    <mergeCell ref="I188:I203"/>
    <mergeCell ref="B188:B203"/>
    <mergeCell ref="K188:K203"/>
    <mergeCell ref="J176:J184"/>
    <mergeCell ref="K176:K184"/>
    <mergeCell ref="J185:J187"/>
    <mergeCell ref="A185:A187"/>
    <mergeCell ref="A176:A184"/>
    <mergeCell ref="D176:D184"/>
    <mergeCell ref="D185:D187"/>
    <mergeCell ref="B185:B187"/>
    <mergeCell ref="B150:B152"/>
    <mergeCell ref="A139:A143"/>
    <mergeCell ref="B139:B143"/>
    <mergeCell ref="D139:D143"/>
    <mergeCell ref="D150:D152"/>
    <mergeCell ref="F150:F152"/>
    <mergeCell ref="G150:G152"/>
    <mergeCell ref="H492:H502"/>
    <mergeCell ref="H416:H420"/>
    <mergeCell ref="E659:E673"/>
    <mergeCell ref="F659:F673"/>
    <mergeCell ref="G659:G673"/>
    <mergeCell ref="E787:E789"/>
    <mergeCell ref="H559:H564"/>
    <mergeCell ref="H600:H610"/>
    <mergeCell ref="H565:H570"/>
    <mergeCell ref="G565:G570"/>
    <mergeCell ref="E697:E698"/>
    <mergeCell ref="H87:H97"/>
    <mergeCell ref="H126:H131"/>
    <mergeCell ref="H114:H119"/>
    <mergeCell ref="H137:H138"/>
    <mergeCell ref="H391:H393"/>
    <mergeCell ref="H154:H157"/>
    <mergeCell ref="H158:H172"/>
    <mergeCell ref="H456:H464"/>
    <mergeCell ref="H400:H404"/>
    <mergeCell ref="H363:H368"/>
    <mergeCell ref="H373:H376"/>
    <mergeCell ref="H382:H385"/>
    <mergeCell ref="H394:H398"/>
    <mergeCell ref="H453:H455"/>
    <mergeCell ref="H386:H390"/>
    <mergeCell ref="E188:E203"/>
    <mergeCell ref="H508:H513"/>
    <mergeCell ref="H768:H770"/>
    <mergeCell ref="H775:H778"/>
    <mergeCell ref="G139:G143"/>
    <mergeCell ref="E150:E152"/>
    <mergeCell ref="E65:E69"/>
    <mergeCell ref="F65:F69"/>
    <mergeCell ref="C7:C9"/>
    <mergeCell ref="G7:G9"/>
    <mergeCell ref="H38:H43"/>
    <mergeCell ref="A10:A23"/>
    <mergeCell ref="B10:B23"/>
    <mergeCell ref="D27:D37"/>
    <mergeCell ref="D38:D43"/>
    <mergeCell ref="B38:B43"/>
    <mergeCell ref="D10:D23"/>
    <mergeCell ref="E7:E9"/>
    <mergeCell ref="A7:A9"/>
    <mergeCell ref="H246:H250"/>
    <mergeCell ref="H150:H152"/>
    <mergeCell ref="H185:H187"/>
    <mergeCell ref="H211:H221"/>
    <mergeCell ref="H188:H203"/>
    <mergeCell ref="H98:H103"/>
    <mergeCell ref="H54:H59"/>
    <mergeCell ref="A27:A37"/>
    <mergeCell ref="G65:G69"/>
    <mergeCell ref="A188:A203"/>
    <mergeCell ref="D188:D203"/>
    <mergeCell ref="F188:F203"/>
    <mergeCell ref="G188:G203"/>
    <mergeCell ref="E185:E187"/>
    <mergeCell ref="F185:F187"/>
    <mergeCell ref="G185:G187"/>
    <mergeCell ref="H120:H125"/>
    <mergeCell ref="D70:D83"/>
    <mergeCell ref="E70:E83"/>
    <mergeCell ref="A1:D3"/>
    <mergeCell ref="H6:I6"/>
    <mergeCell ref="H70:H83"/>
    <mergeCell ref="H10:H23"/>
    <mergeCell ref="B7:B9"/>
    <mergeCell ref="A4:F4"/>
    <mergeCell ref="D7:D9"/>
    <mergeCell ref="H27:H37"/>
    <mergeCell ref="F7:F9"/>
    <mergeCell ref="E10:E23"/>
    <mergeCell ref="H465:H469"/>
    <mergeCell ref="H439:H452"/>
    <mergeCell ref="H322:H323"/>
    <mergeCell ref="H251:H256"/>
    <mergeCell ref="H348:H349"/>
    <mergeCell ref="H344:H347"/>
    <mergeCell ref="H286:H296"/>
    <mergeCell ref="H332:H343"/>
    <mergeCell ref="F38:F43"/>
    <mergeCell ref="E38:E43"/>
    <mergeCell ref="A54:A59"/>
    <mergeCell ref="A60:A64"/>
    <mergeCell ref="A65:A69"/>
    <mergeCell ref="B65:B69"/>
    <mergeCell ref="D65:D69"/>
    <mergeCell ref="D60:D64"/>
    <mergeCell ref="B60:B64"/>
    <mergeCell ref="B54:B59"/>
    <mergeCell ref="E27:E37"/>
    <mergeCell ref="A38:A43"/>
    <mergeCell ref="G54:G59"/>
    <mergeCell ref="F54:F59"/>
    <mergeCell ref="J775:J778"/>
    <mergeCell ref="K775:K778"/>
    <mergeCell ref="I742:I748"/>
    <mergeCell ref="B749:B756"/>
    <mergeCell ref="D749:D756"/>
    <mergeCell ref="B757:B764"/>
    <mergeCell ref="D757:D764"/>
    <mergeCell ref="L757:L764"/>
    <mergeCell ref="B701:B704"/>
    <mergeCell ref="D701:D704"/>
    <mergeCell ref="E701:E704"/>
    <mergeCell ref="F701:F704"/>
    <mergeCell ref="G701:G704"/>
    <mergeCell ref="G724:G729"/>
    <mergeCell ref="D730:D733"/>
    <mergeCell ref="E730:E733"/>
    <mergeCell ref="D713:D718"/>
    <mergeCell ref="E713:E718"/>
    <mergeCell ref="F713:F718"/>
    <mergeCell ref="F730:F733"/>
    <mergeCell ref="G730:G733"/>
    <mergeCell ref="B765:B767"/>
    <mergeCell ref="J713:J718"/>
    <mergeCell ref="K713:K718"/>
    <mergeCell ref="I735:I741"/>
    <mergeCell ref="I730:I733"/>
    <mergeCell ref="I724:I729"/>
    <mergeCell ref="I719:I722"/>
    <mergeCell ref="B775:B778"/>
    <mergeCell ref="L724:L729"/>
    <mergeCell ref="J7:K8"/>
    <mergeCell ref="I7:I9"/>
    <mergeCell ref="H790:H792"/>
    <mergeCell ref="H795:H805"/>
    <mergeCell ref="H812:H821"/>
    <mergeCell ref="H730:H733"/>
    <mergeCell ref="H735:H741"/>
    <mergeCell ref="H742:H748"/>
    <mergeCell ref="H765:H767"/>
    <mergeCell ref="O7:O9"/>
    <mergeCell ref="E1:G3"/>
    <mergeCell ref="J1:O1"/>
    <mergeCell ref="J2:O2"/>
    <mergeCell ref="J6:O6"/>
    <mergeCell ref="H1:I1"/>
    <mergeCell ref="A5:F5"/>
    <mergeCell ref="A6:F6"/>
    <mergeCell ref="H7:H9"/>
    <mergeCell ref="J3:O5"/>
    <mergeCell ref="A757:A764"/>
    <mergeCell ref="A749:A756"/>
    <mergeCell ref="E749:E756"/>
    <mergeCell ref="F749:F756"/>
    <mergeCell ref="G749:G756"/>
    <mergeCell ref="O749:O756"/>
    <mergeCell ref="E54:E59"/>
    <mergeCell ref="D54:D59"/>
    <mergeCell ref="B27:B37"/>
    <mergeCell ref="G757:G764"/>
    <mergeCell ref="F757:F764"/>
    <mergeCell ref="K699:K700"/>
    <mergeCell ref="J705:J712"/>
    <mergeCell ref="T651:T658"/>
    <mergeCell ref="T424:T438"/>
    <mergeCell ref="T154:T157"/>
    <mergeCell ref="Q7:Q9"/>
    <mergeCell ref="S7:S9"/>
    <mergeCell ref="R7:R9"/>
    <mergeCell ref="R84:R86"/>
    <mergeCell ref="S84:S86"/>
    <mergeCell ref="R144:R149"/>
    <mergeCell ref="S144:S149"/>
    <mergeCell ref="L7:L9"/>
    <mergeCell ref="M7:M9"/>
    <mergeCell ref="N7:N9"/>
    <mergeCell ref="M632:M635"/>
    <mergeCell ref="N632:N635"/>
    <mergeCell ref="O632:O635"/>
    <mergeCell ref="P632:P635"/>
    <mergeCell ref="M639:M643"/>
    <mergeCell ref="N639:N643"/>
    <mergeCell ref="O639:O643"/>
    <mergeCell ref="P7:P9"/>
    <mergeCell ref="R628:R631"/>
    <mergeCell ref="S628:S631"/>
    <mergeCell ref="S632:S635"/>
    <mergeCell ref="Q632:Q635"/>
    <mergeCell ref="R632:R635"/>
    <mergeCell ref="L632:L635"/>
    <mergeCell ref="Q626:Q627"/>
    <mergeCell ref="N628:N631"/>
    <mergeCell ref="O628:O631"/>
    <mergeCell ref="P628:P631"/>
    <mergeCell ref="Q628:Q631"/>
    <mergeCell ref="J697:J698"/>
    <mergeCell ref="K697:K698"/>
    <mergeCell ref="J699:J700"/>
    <mergeCell ref="M757:M764"/>
    <mergeCell ref="N757:N764"/>
    <mergeCell ref="E757:E764"/>
    <mergeCell ref="H757:H764"/>
    <mergeCell ref="I757:I764"/>
    <mergeCell ref="J757:J764"/>
    <mergeCell ref="K757:K764"/>
    <mergeCell ref="O757:O764"/>
    <mergeCell ref="P757:P764"/>
    <mergeCell ref="Q757:Q764"/>
    <mergeCell ref="R757:R764"/>
    <mergeCell ref="S757:S764"/>
    <mergeCell ref="P749:P756"/>
    <mergeCell ref="K705:K712"/>
    <mergeCell ref="L730:L733"/>
    <mergeCell ref="J742:J748"/>
    <mergeCell ref="K742:K748"/>
    <mergeCell ref="F697:F698"/>
    <mergeCell ref="G697:G698"/>
    <mergeCell ref="J735:J741"/>
    <mergeCell ref="K735:K741"/>
    <mergeCell ref="I713:I718"/>
    <mergeCell ref="R735:R741"/>
    <mergeCell ref="N742:N748"/>
    <mergeCell ref="O742:O748"/>
    <mergeCell ref="P742:P748"/>
    <mergeCell ref="Q742:Q748"/>
    <mergeCell ref="Q730:Q733"/>
    <mergeCell ref="S730:S733"/>
    <mergeCell ref="K137:K138"/>
    <mergeCell ref="I137:I138"/>
    <mergeCell ref="G137:G138"/>
    <mergeCell ref="H84:H86"/>
    <mergeCell ref="I84:I86"/>
    <mergeCell ref="L614:L616"/>
    <mergeCell ref="L617:L624"/>
    <mergeCell ref="L626:L627"/>
    <mergeCell ref="Q617:Q624"/>
    <mergeCell ref="N626:N627"/>
    <mergeCell ref="O626:O627"/>
    <mergeCell ref="P626:P627"/>
    <mergeCell ref="S626:S627"/>
    <mergeCell ref="R626:R627"/>
    <mergeCell ref="R617:R624"/>
    <mergeCell ref="S617:S624"/>
    <mergeCell ref="S749:S756"/>
    <mergeCell ref="H749:H756"/>
    <mergeCell ref="I749:I756"/>
    <mergeCell ref="J749:J756"/>
    <mergeCell ref="K749:K756"/>
    <mergeCell ref="L749:L756"/>
    <mergeCell ref="H701:H704"/>
    <mergeCell ref="I701:I704"/>
    <mergeCell ref="J701:J704"/>
    <mergeCell ref="K701:K704"/>
    <mergeCell ref="L701:L704"/>
    <mergeCell ref="M701:M704"/>
    <mergeCell ref="N701:N704"/>
    <mergeCell ref="O701:O704"/>
    <mergeCell ref="R701:R704"/>
    <mergeCell ref="S701:S704"/>
    <mergeCell ref="B84:B86"/>
    <mergeCell ref="D84:D86"/>
    <mergeCell ref="E84:E86"/>
    <mergeCell ref="G84:G86"/>
    <mergeCell ref="J84:J86"/>
    <mergeCell ref="F10:F23"/>
    <mergeCell ref="G10:G23"/>
    <mergeCell ref="I10:I23"/>
    <mergeCell ref="J10:J23"/>
    <mergeCell ref="N749:N756"/>
    <mergeCell ref="M749:M756"/>
    <mergeCell ref="H724:H729"/>
    <mergeCell ref="H659:H673"/>
    <mergeCell ref="H677:H687"/>
    <mergeCell ref="K10:K23"/>
    <mergeCell ref="K27:K37"/>
    <mergeCell ref="J27:J37"/>
    <mergeCell ref="I27:I37"/>
    <mergeCell ref="G27:G37"/>
    <mergeCell ref="F27:F37"/>
    <mergeCell ref="K54:K59"/>
    <mergeCell ref="J54:J59"/>
    <mergeCell ref="I54:I59"/>
    <mergeCell ref="K38:K43"/>
    <mergeCell ref="J38:J43"/>
    <mergeCell ref="I38:I43"/>
    <mergeCell ref="G38:G43"/>
    <mergeCell ref="L735:L741"/>
    <mergeCell ref="H639:H643"/>
    <mergeCell ref="I639:I643"/>
    <mergeCell ref="J639:J643"/>
    <mergeCell ref="J137:J138"/>
    <mergeCell ref="D87:D97"/>
    <mergeCell ref="E87:E97"/>
    <mergeCell ref="F87:F97"/>
    <mergeCell ref="G87:G97"/>
    <mergeCell ref="I87:I97"/>
    <mergeCell ref="J87:J97"/>
    <mergeCell ref="H132:H136"/>
    <mergeCell ref="K114:K119"/>
    <mergeCell ref="J120:J125"/>
    <mergeCell ref="K120:K125"/>
    <mergeCell ref="J126:J131"/>
    <mergeCell ref="K126:K131"/>
    <mergeCell ref="J132:J136"/>
    <mergeCell ref="K132:K136"/>
    <mergeCell ref="K87:K97"/>
    <mergeCell ref="E104:E106"/>
    <mergeCell ref="B98:B103"/>
    <mergeCell ref="B126:B131"/>
    <mergeCell ref="A126:A131"/>
    <mergeCell ref="B120:B125"/>
    <mergeCell ref="A120:A125"/>
    <mergeCell ref="B114:B119"/>
    <mergeCell ref="A114:A119"/>
    <mergeCell ref="G132:G136"/>
    <mergeCell ref="D114:D119"/>
    <mergeCell ref="E114:E119"/>
    <mergeCell ref="F114:F119"/>
    <mergeCell ref="G114:G119"/>
    <mergeCell ref="D120:D125"/>
    <mergeCell ref="E120:E125"/>
    <mergeCell ref="F120:F125"/>
    <mergeCell ref="D126:D131"/>
    <mergeCell ref="E126:E131"/>
    <mergeCell ref="F126:F131"/>
    <mergeCell ref="G126:G131"/>
    <mergeCell ref="E132:E136"/>
    <mergeCell ref="F132:F136"/>
    <mergeCell ref="D137:D138"/>
    <mergeCell ref="E137:E138"/>
    <mergeCell ref="F137:F138"/>
    <mergeCell ref="A144:A149"/>
    <mergeCell ref="B144:B149"/>
    <mergeCell ref="J98:J103"/>
    <mergeCell ref="S24:S26"/>
    <mergeCell ref="R24:R26"/>
    <mergeCell ref="Q24:Q26"/>
    <mergeCell ref="P24:P26"/>
    <mergeCell ref="O24:O26"/>
    <mergeCell ref="N24:N26"/>
    <mergeCell ref="K24:K26"/>
    <mergeCell ref="J24:J26"/>
    <mergeCell ref="I24:I26"/>
    <mergeCell ref="H24:H26"/>
    <mergeCell ref="G24:G26"/>
    <mergeCell ref="F24:F26"/>
    <mergeCell ref="E24:E26"/>
    <mergeCell ref="D24:D26"/>
    <mergeCell ref="P84:P86"/>
    <mergeCell ref="Q84:Q86"/>
    <mergeCell ref="O144:O149"/>
    <mergeCell ref="P144:P149"/>
    <mergeCell ref="Q144:Q149"/>
    <mergeCell ref="K98:K103"/>
    <mergeCell ref="A24:A26"/>
    <mergeCell ref="B24:B26"/>
    <mergeCell ref="A70:A83"/>
    <mergeCell ref="B70:B83"/>
    <mergeCell ref="O84:O86"/>
    <mergeCell ref="M24:M26"/>
    <mergeCell ref="L24:L26"/>
    <mergeCell ref="I65:I69"/>
    <mergeCell ref="J65:J69"/>
    <mergeCell ref="L84:L86"/>
    <mergeCell ref="M84:M86"/>
    <mergeCell ref="N84:N86"/>
    <mergeCell ref="A132:A136"/>
    <mergeCell ref="B132:B136"/>
    <mergeCell ref="I132:I136"/>
    <mergeCell ref="I126:I131"/>
    <mergeCell ref="A104:A106"/>
    <mergeCell ref="B104:B106"/>
    <mergeCell ref="D104:D106"/>
    <mergeCell ref="J114:J119"/>
    <mergeCell ref="A98:A103"/>
    <mergeCell ref="D98:D103"/>
    <mergeCell ref="E98:E103"/>
    <mergeCell ref="F98:F103"/>
    <mergeCell ref="G98:G103"/>
    <mergeCell ref="I98:I103"/>
    <mergeCell ref="I120:I125"/>
    <mergeCell ref="I114:I119"/>
    <mergeCell ref="G120:G125"/>
    <mergeCell ref="D132:D136"/>
    <mergeCell ref="A44:A46"/>
    <mergeCell ref="B44:B46"/>
    <mergeCell ref="D44:D46"/>
    <mergeCell ref="E44:E46"/>
    <mergeCell ref="F44:F46"/>
    <mergeCell ref="G44:G46"/>
    <mergeCell ref="H44:H46"/>
    <mergeCell ref="I44:I46"/>
    <mergeCell ref="O139:O143"/>
    <mergeCell ref="F262:F266"/>
    <mergeCell ref="G262:G266"/>
    <mergeCell ref="H262:H266"/>
    <mergeCell ref="I262:I266"/>
    <mergeCell ref="J262:J266"/>
    <mergeCell ref="K262:K266"/>
    <mergeCell ref="L262:L266"/>
    <mergeCell ref="M262:M266"/>
    <mergeCell ref="N262:N266"/>
    <mergeCell ref="K267:K272"/>
    <mergeCell ref="L267:L272"/>
    <mergeCell ref="M267:M272"/>
    <mergeCell ref="N267:N272"/>
    <mergeCell ref="O267:O272"/>
    <mergeCell ref="F139:F143"/>
    <mergeCell ref="F144:F149"/>
    <mergeCell ref="G144:G149"/>
    <mergeCell ref="H144:H149"/>
    <mergeCell ref="I144:I149"/>
    <mergeCell ref="L144:L149"/>
    <mergeCell ref="M144:M149"/>
    <mergeCell ref="N144:N149"/>
    <mergeCell ref="G176:G184"/>
    <mergeCell ref="L238:L245"/>
    <mergeCell ref="M238:M245"/>
    <mergeCell ref="L233:L237"/>
    <mergeCell ref="L227:L232"/>
    <mergeCell ref="I158:I172"/>
    <mergeCell ref="H176:H184"/>
    <mergeCell ref="N211:N221"/>
    <mergeCell ref="O211:O221"/>
    <mergeCell ref="G324:G326"/>
    <mergeCell ref="H324:H326"/>
    <mergeCell ref="B332:B343"/>
    <mergeCell ref="A332:A343"/>
    <mergeCell ref="B322:B323"/>
    <mergeCell ref="A322:A323"/>
    <mergeCell ref="A327:A331"/>
    <mergeCell ref="B327:B331"/>
    <mergeCell ref="F316:F321"/>
    <mergeCell ref="F405:F409"/>
    <mergeCell ref="B316:B321"/>
    <mergeCell ref="A369:A372"/>
    <mergeCell ref="B369:B372"/>
    <mergeCell ref="B363:B368"/>
    <mergeCell ref="A363:A368"/>
    <mergeCell ref="D363:D368"/>
    <mergeCell ref="E363:E368"/>
    <mergeCell ref="F363:F368"/>
    <mergeCell ref="F373:F376"/>
    <mergeCell ref="G373:G376"/>
    <mergeCell ref="A386:A390"/>
    <mergeCell ref="B386:B390"/>
    <mergeCell ref="D386:D390"/>
    <mergeCell ref="E386:E390"/>
    <mergeCell ref="F386:F390"/>
    <mergeCell ref="G386:G390"/>
    <mergeCell ref="A377:A381"/>
    <mergeCell ref="B377:B381"/>
    <mergeCell ref="D377:D381"/>
    <mergeCell ref="D391:D393"/>
    <mergeCell ref="E391:E393"/>
    <mergeCell ref="F391:F393"/>
    <mergeCell ref="I594:I599"/>
    <mergeCell ref="J594:J599"/>
    <mergeCell ref="K594:K599"/>
    <mergeCell ref="L594:L599"/>
    <mergeCell ref="M594:M599"/>
    <mergeCell ref="N594:N599"/>
    <mergeCell ref="O594:O599"/>
    <mergeCell ref="Q594:Q599"/>
    <mergeCell ref="D299:D303"/>
    <mergeCell ref="E299:E303"/>
    <mergeCell ref="H316:H321"/>
    <mergeCell ref="H297:H298"/>
    <mergeCell ref="H304:H315"/>
    <mergeCell ref="H273:H285"/>
    <mergeCell ref="H424:H438"/>
    <mergeCell ref="D273:D285"/>
    <mergeCell ref="E273:E285"/>
    <mergeCell ref="F273:F285"/>
    <mergeCell ref="G273:G285"/>
    <mergeCell ref="D297:D298"/>
    <mergeCell ref="E297:E298"/>
    <mergeCell ref="F297:F298"/>
    <mergeCell ref="G297:G298"/>
    <mergeCell ref="M453:M455"/>
    <mergeCell ref="N453:N455"/>
    <mergeCell ref="O453:O455"/>
    <mergeCell ref="I316:I321"/>
    <mergeCell ref="I304:I315"/>
    <mergeCell ref="F304:F315"/>
    <mergeCell ref="G304:G315"/>
    <mergeCell ref="I369:I372"/>
    <mergeCell ref="I363:I368"/>
    <mergeCell ref="N327:N331"/>
    <mergeCell ref="M322:M323"/>
    <mergeCell ref="N322:N323"/>
    <mergeCell ref="G316:G321"/>
    <mergeCell ref="J304:J315"/>
    <mergeCell ref="K304:K315"/>
    <mergeCell ref="J316:J321"/>
    <mergeCell ref="K316:K321"/>
    <mergeCell ref="L611:L613"/>
    <mergeCell ref="M611:M613"/>
    <mergeCell ref="N611:N613"/>
    <mergeCell ref="O611:O613"/>
    <mergeCell ref="P611:P613"/>
    <mergeCell ref="Q611:Q613"/>
    <mergeCell ref="R611:R613"/>
    <mergeCell ref="S611:S613"/>
    <mergeCell ref="A589:A593"/>
    <mergeCell ref="B589:B593"/>
    <mergeCell ref="D589:D593"/>
    <mergeCell ref="E589:E593"/>
    <mergeCell ref="F589:F593"/>
    <mergeCell ref="G589:G593"/>
    <mergeCell ref="H589:H593"/>
    <mergeCell ref="I589:I593"/>
    <mergeCell ref="J589:J593"/>
    <mergeCell ref="K589:K593"/>
    <mergeCell ref="L589:L593"/>
    <mergeCell ref="M589:M593"/>
    <mergeCell ref="N589:N593"/>
    <mergeCell ref="S589:S593"/>
    <mergeCell ref="J600:J610"/>
    <mergeCell ref="K600:K610"/>
    <mergeCell ref="S405:S409"/>
    <mergeCell ref="F410:F415"/>
    <mergeCell ref="H410:H415"/>
    <mergeCell ref="I410:I415"/>
    <mergeCell ref="J410:J415"/>
    <mergeCell ref="K410:K415"/>
    <mergeCell ref="L410:L415"/>
    <mergeCell ref="M410:M415"/>
    <mergeCell ref="N410:N415"/>
    <mergeCell ref="O410:O415"/>
    <mergeCell ref="P410:P415"/>
    <mergeCell ref="Q410:Q415"/>
    <mergeCell ref="R410:R415"/>
    <mergeCell ref="G410:G415"/>
    <mergeCell ref="S410:S415"/>
    <mergeCell ref="G405:G409"/>
    <mergeCell ref="A299:A303"/>
    <mergeCell ref="B299:B303"/>
    <mergeCell ref="F299:F303"/>
    <mergeCell ref="G299:G303"/>
    <mergeCell ref="H299:H303"/>
    <mergeCell ref="I299:I303"/>
    <mergeCell ref="J299:J303"/>
    <mergeCell ref="K299:K303"/>
    <mergeCell ref="L299:L303"/>
    <mergeCell ref="M299:M303"/>
    <mergeCell ref="N299:N303"/>
    <mergeCell ref="O299:O303"/>
    <mergeCell ref="P299:P303"/>
    <mergeCell ref="Q299:Q303"/>
    <mergeCell ref="R299:R303"/>
    <mergeCell ref="S299:S303"/>
    <mergeCell ref="A674:A676"/>
    <mergeCell ref="B674:B676"/>
    <mergeCell ref="D674:D676"/>
    <mergeCell ref="E674:E676"/>
    <mergeCell ref="F674:F676"/>
    <mergeCell ref="G674:G676"/>
    <mergeCell ref="I674:I676"/>
    <mergeCell ref="J674:J676"/>
    <mergeCell ref="K674:K676"/>
    <mergeCell ref="L674:L676"/>
    <mergeCell ref="S594:S599"/>
    <mergeCell ref="A628:A631"/>
    <mergeCell ref="B628:B631"/>
    <mergeCell ref="D628:D631"/>
    <mergeCell ref="E628:E631"/>
    <mergeCell ref="F628:F631"/>
    <mergeCell ref="G628:G631"/>
    <mergeCell ref="H628:H631"/>
    <mergeCell ref="I628:I631"/>
    <mergeCell ref="J628:J631"/>
    <mergeCell ref="K628:K631"/>
    <mergeCell ref="L628:L631"/>
    <mergeCell ref="M628:M631"/>
    <mergeCell ref="A600:A610"/>
    <mergeCell ref="D600:D610"/>
    <mergeCell ref="E600:E610"/>
    <mergeCell ref="F600:F610"/>
    <mergeCell ref="A611:A613"/>
    <mergeCell ref="B611:B613"/>
    <mergeCell ref="D611:D613"/>
    <mergeCell ref="H611:H613"/>
    <mergeCell ref="I611:I613"/>
    <mergeCell ref="S453:S455"/>
    <mergeCell ref="M674:M676"/>
    <mergeCell ref="N674:N676"/>
    <mergeCell ref="H688:H691"/>
    <mergeCell ref="H697:H698"/>
    <mergeCell ref="H674:H676"/>
    <mergeCell ref="K416:K420"/>
    <mergeCell ref="J421:J423"/>
    <mergeCell ref="S377:S381"/>
    <mergeCell ref="A783:A786"/>
    <mergeCell ref="B783:B786"/>
    <mergeCell ref="D783:D786"/>
    <mergeCell ref="E783:E786"/>
    <mergeCell ref="F783:F786"/>
    <mergeCell ref="G783:G786"/>
    <mergeCell ref="H783:H786"/>
    <mergeCell ref="I783:I786"/>
    <mergeCell ref="J783:J786"/>
    <mergeCell ref="K783:K786"/>
    <mergeCell ref="L783:L786"/>
    <mergeCell ref="M783:M786"/>
    <mergeCell ref="N783:N786"/>
    <mergeCell ref="O783:O786"/>
    <mergeCell ref="P783:P786"/>
    <mergeCell ref="Q783:Q786"/>
    <mergeCell ref="A779:A782"/>
    <mergeCell ref="B779:B782"/>
    <mergeCell ref="D779:D782"/>
    <mergeCell ref="E779:E782"/>
    <mergeCell ref="F779:F782"/>
    <mergeCell ref="G779:G782"/>
    <mergeCell ref="H779:H782"/>
    <mergeCell ref="G233:G237"/>
    <mergeCell ref="J273:J285"/>
    <mergeCell ref="K273:K285"/>
    <mergeCell ref="I273:I285"/>
    <mergeCell ref="G344:G347"/>
    <mergeCell ref="J322:J323"/>
    <mergeCell ref="K322:K323"/>
    <mergeCell ref="J332:J343"/>
    <mergeCell ref="K332:K343"/>
    <mergeCell ref="J344:J347"/>
    <mergeCell ref="K344:K347"/>
    <mergeCell ref="R363:R368"/>
    <mergeCell ref="Q304:Q315"/>
    <mergeCell ref="L286:L296"/>
    <mergeCell ref="Q749:Q756"/>
    <mergeCell ref="O327:O331"/>
    <mergeCell ref="P327:P331"/>
    <mergeCell ref="Q327:Q331"/>
    <mergeCell ref="R327:R331"/>
    <mergeCell ref="R322:R323"/>
    <mergeCell ref="H238:H245"/>
    <mergeCell ref="R749:R756"/>
    <mergeCell ref="L742:L748"/>
    <mergeCell ref="H719:H722"/>
    <mergeCell ref="K354:K359"/>
    <mergeCell ref="I373:I376"/>
    <mergeCell ref="J394:J398"/>
    <mergeCell ref="K394:K398"/>
    <mergeCell ref="J400:J404"/>
    <mergeCell ref="K400:K404"/>
    <mergeCell ref="O485:O491"/>
    <mergeCell ref="P485:P491"/>
    <mergeCell ref="Q485:Q491"/>
    <mergeCell ref="R485:R491"/>
    <mergeCell ref="J377:J381"/>
    <mergeCell ref="K377:K381"/>
    <mergeCell ref="L377:L381"/>
    <mergeCell ref="M377:M381"/>
    <mergeCell ref="N377:N381"/>
    <mergeCell ref="O377:O381"/>
    <mergeCell ref="P377:P381"/>
    <mergeCell ref="Q377:Q381"/>
    <mergeCell ref="R377:R381"/>
    <mergeCell ref="P453:P455"/>
    <mergeCell ref="Q453:Q455"/>
    <mergeCell ref="R453:R455"/>
    <mergeCell ref="L453:L455"/>
    <mergeCell ref="K421:K423"/>
    <mergeCell ref="R465:R469"/>
    <mergeCell ref="L421:L423"/>
    <mergeCell ref="R421:R423"/>
    <mergeCell ref="M391:M393"/>
    <mergeCell ref="N391:N393"/>
    <mergeCell ref="L391:L393"/>
    <mergeCell ref="R391:R393"/>
    <mergeCell ref="K405:K409"/>
    <mergeCell ref="L405:L409"/>
    <mergeCell ref="M405:M409"/>
    <mergeCell ref="N405:N409"/>
    <mergeCell ref="O405:O409"/>
    <mergeCell ref="P405:P409"/>
    <mergeCell ref="Q405:Q409"/>
    <mergeCell ref="R405:R409"/>
    <mergeCell ref="A806:A811"/>
    <mergeCell ref="B806:B811"/>
    <mergeCell ref="D806:D811"/>
    <mergeCell ref="E806:E811"/>
    <mergeCell ref="F806:F811"/>
    <mergeCell ref="G806:G811"/>
    <mergeCell ref="H806:H811"/>
    <mergeCell ref="I806:I811"/>
    <mergeCell ref="J806:J811"/>
    <mergeCell ref="K806:K811"/>
    <mergeCell ref="L806:L811"/>
    <mergeCell ref="M806:M811"/>
    <mergeCell ref="N806:N811"/>
    <mergeCell ref="A485:A491"/>
    <mergeCell ref="A222:A224"/>
    <mergeCell ref="B222:B224"/>
    <mergeCell ref="D222:D224"/>
    <mergeCell ref="E222:E224"/>
    <mergeCell ref="F222:F224"/>
    <mergeCell ref="B485:B491"/>
    <mergeCell ref="D485:D491"/>
    <mergeCell ref="E485:E491"/>
    <mergeCell ref="F485:F491"/>
    <mergeCell ref="G485:G491"/>
    <mergeCell ref="H485:H491"/>
    <mergeCell ref="I485:I491"/>
    <mergeCell ref="J485:J491"/>
    <mergeCell ref="K485:K491"/>
    <mergeCell ref="L485:L491"/>
    <mergeCell ref="M485:M491"/>
    <mergeCell ref="N485:N491"/>
    <mergeCell ref="F400:F404"/>
    <mergeCell ref="A204:A210"/>
    <mergeCell ref="B204:B210"/>
    <mergeCell ref="D204:D210"/>
    <mergeCell ref="E204:E210"/>
    <mergeCell ref="F204:F210"/>
    <mergeCell ref="G204:G210"/>
    <mergeCell ref="H204:H210"/>
    <mergeCell ref="I204:I210"/>
    <mergeCell ref="J204:J210"/>
    <mergeCell ref="K204:K210"/>
    <mergeCell ref="L204:L210"/>
    <mergeCell ref="M204:M210"/>
    <mergeCell ref="N204:N210"/>
    <mergeCell ref="K173:K175"/>
    <mergeCell ref="F60:F64"/>
    <mergeCell ref="E60:E64"/>
    <mergeCell ref="K65:K69"/>
    <mergeCell ref="H65:H69"/>
    <mergeCell ref="K60:K64"/>
    <mergeCell ref="J60:J64"/>
    <mergeCell ref="I60:I64"/>
    <mergeCell ref="G60:G64"/>
    <mergeCell ref="H60:H64"/>
    <mergeCell ref="A150:A152"/>
    <mergeCell ref="E139:E143"/>
    <mergeCell ref="D144:D149"/>
    <mergeCell ref="E144:E149"/>
    <mergeCell ref="A84:A86"/>
    <mergeCell ref="L139:L143"/>
    <mergeCell ref="M139:M143"/>
    <mergeCell ref="N139:N143"/>
    <mergeCell ref="K84:K86"/>
    <mergeCell ref="J44:J46"/>
    <mergeCell ref="K44:K46"/>
    <mergeCell ref="L44:L46"/>
    <mergeCell ref="M44:M46"/>
    <mergeCell ref="N44:N46"/>
    <mergeCell ref="F104:F106"/>
    <mergeCell ref="G104:G106"/>
    <mergeCell ref="H104:H106"/>
    <mergeCell ref="I104:I106"/>
    <mergeCell ref="J104:J106"/>
    <mergeCell ref="K104:K106"/>
    <mergeCell ref="L104:L106"/>
    <mergeCell ref="M104:M106"/>
    <mergeCell ref="N104:N106"/>
    <mergeCell ref="A47:A53"/>
    <mergeCell ref="B47:B53"/>
    <mergeCell ref="D47:D53"/>
    <mergeCell ref="E47:E53"/>
    <mergeCell ref="F47:F53"/>
    <mergeCell ref="G47:G53"/>
    <mergeCell ref="H47:H53"/>
    <mergeCell ref="I47:I53"/>
    <mergeCell ref="J47:J53"/>
    <mergeCell ref="K47:K53"/>
    <mergeCell ref="F70:F83"/>
    <mergeCell ref="F84:F86"/>
    <mergeCell ref="G70:G83"/>
    <mergeCell ref="I70:I83"/>
    <mergeCell ref="J70:J83"/>
    <mergeCell ref="K70:K83"/>
    <mergeCell ref="B87:B97"/>
    <mergeCell ref="A87:A97"/>
    <mergeCell ref="A107:A113"/>
    <mergeCell ref="B107:B113"/>
    <mergeCell ref="D107:D113"/>
    <mergeCell ref="E107:E113"/>
    <mergeCell ref="F107:F113"/>
    <mergeCell ref="G107:G113"/>
    <mergeCell ref="H107:H113"/>
    <mergeCell ref="I107:I113"/>
    <mergeCell ref="J107:J113"/>
    <mergeCell ref="K107:K113"/>
    <mergeCell ref="L107:L113"/>
    <mergeCell ref="M107:M113"/>
    <mergeCell ref="N107:N113"/>
    <mergeCell ref="O107:O113"/>
    <mergeCell ref="P107:P113"/>
    <mergeCell ref="Q107:Q113"/>
    <mergeCell ref="R107:R113"/>
    <mergeCell ref="G222:G224"/>
    <mergeCell ref="H222:H224"/>
    <mergeCell ref="I222:I224"/>
    <mergeCell ref="J222:J224"/>
    <mergeCell ref="K222:K224"/>
    <mergeCell ref="L222:L224"/>
    <mergeCell ref="M222:M224"/>
    <mergeCell ref="N222:N224"/>
    <mergeCell ref="O222:O224"/>
    <mergeCell ref="P222:P224"/>
    <mergeCell ref="Q222:Q224"/>
    <mergeCell ref="R222:R224"/>
    <mergeCell ref="S222:S224"/>
    <mergeCell ref="A503:A505"/>
    <mergeCell ref="B503:B505"/>
    <mergeCell ref="D503:D505"/>
    <mergeCell ref="E503:E505"/>
    <mergeCell ref="F503:F505"/>
    <mergeCell ref="G503:G505"/>
    <mergeCell ref="H503:H505"/>
    <mergeCell ref="I503:I505"/>
    <mergeCell ref="J503:J505"/>
    <mergeCell ref="K503:K505"/>
    <mergeCell ref="L503:L505"/>
    <mergeCell ref="M503:M505"/>
    <mergeCell ref="N503:N505"/>
    <mergeCell ref="O503:O505"/>
    <mergeCell ref="P503:P505"/>
    <mergeCell ref="Q503:Q505"/>
    <mergeCell ref="R503:R505"/>
    <mergeCell ref="S503:S505"/>
    <mergeCell ref="A324:A326"/>
    <mergeCell ref="A793:A794"/>
    <mergeCell ref="B793:B794"/>
    <mergeCell ref="D793:D794"/>
    <mergeCell ref="E793:E794"/>
    <mergeCell ref="F793:F794"/>
    <mergeCell ref="G793:G794"/>
    <mergeCell ref="H793:H794"/>
    <mergeCell ref="I793:I794"/>
    <mergeCell ref="J793:J794"/>
    <mergeCell ref="K793:K794"/>
    <mergeCell ref="L793:L794"/>
    <mergeCell ref="M793:M794"/>
    <mergeCell ref="N793:N794"/>
    <mergeCell ref="O793:O794"/>
    <mergeCell ref="P793:P794"/>
    <mergeCell ref="Q793:Q794"/>
    <mergeCell ref="R793:R794"/>
    <mergeCell ref="S350:S352"/>
    <mergeCell ref="S327:S331"/>
    <mergeCell ref="M348:M349"/>
    <mergeCell ref="N348:N349"/>
    <mergeCell ref="O348:O349"/>
    <mergeCell ref="P348:P349"/>
    <mergeCell ref="Q348:Q349"/>
    <mergeCell ref="A350:A352"/>
    <mergeCell ref="B350:B352"/>
    <mergeCell ref="D350:D352"/>
    <mergeCell ref="E350:E352"/>
    <mergeCell ref="F350:F352"/>
    <mergeCell ref="G350:G352"/>
    <mergeCell ref="H350:H352"/>
    <mergeCell ref="I350:I352"/>
    <mergeCell ref="J350:J352"/>
    <mergeCell ref="K350:K352"/>
    <mergeCell ref="L350:L352"/>
    <mergeCell ref="M350:M352"/>
    <mergeCell ref="N350:N352"/>
    <mergeCell ref="O350:O352"/>
    <mergeCell ref="P350:P352"/>
    <mergeCell ref="Q350:Q352"/>
    <mergeCell ref="R350:R352"/>
    <mergeCell ref="F327:F331"/>
    <mergeCell ref="G327:G331"/>
    <mergeCell ref="H327:H331"/>
    <mergeCell ref="I327:I331"/>
    <mergeCell ref="J327:J331"/>
    <mergeCell ref="K327:K331"/>
    <mergeCell ref="L327:L331"/>
    <mergeCell ref="M327:M331"/>
  </mergeCells>
  <phoneticPr fontId="7" type="noConversion"/>
  <hyperlinks>
    <hyperlink ref="G6" r:id="rId1" xr:uid="{00000000-0004-0000-0000-000000000000}"/>
  </hyperlinks>
  <pageMargins left="0" right="0" top="0.59055118110236227" bottom="0.39370078740157483" header="0.11811023622047245" footer="0.11811023622047245"/>
  <pageSetup paperSize="9" scale="53" fitToHeight="15" orientation="landscape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>ООО РПА "Бриск"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victor</cp:lastModifiedBy>
  <cp:lastPrinted>2020-07-30T11:04:49Z</cp:lastPrinted>
  <dcterms:created xsi:type="dcterms:W3CDTF">2013-07-24T07:24:13Z</dcterms:created>
  <dcterms:modified xsi:type="dcterms:W3CDTF">2026-04-08T04:58:05Z</dcterms:modified>
</cp:coreProperties>
</file>